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20" yWindow="-120" windowWidth="14310" windowHeight="13740"/>
  </bookViews>
  <sheets>
    <sheet name="Focus 750" sheetId="5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5" l="1"/>
  <c r="E38" i="5"/>
  <c r="E39" i="5"/>
  <c r="E37" i="5"/>
  <c r="E71" i="5"/>
  <c r="E62" i="5"/>
  <c r="E88" i="5"/>
  <c r="E9" i="5"/>
  <c r="E11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1" i="5"/>
  <c r="E63" i="5"/>
  <c r="E64" i="5"/>
  <c r="E65" i="5"/>
  <c r="E66" i="5"/>
  <c r="E67" i="5"/>
  <c r="E68" i="5"/>
  <c r="E69" i="5"/>
  <c r="E70" i="5"/>
  <c r="E72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9" i="5"/>
  <c r="E91" i="5"/>
  <c r="E7" i="5"/>
  <c r="E90" i="5"/>
  <c r="E92" i="5"/>
  <c r="E93" i="5"/>
</calcChain>
</file>

<file path=xl/sharedStrings.xml><?xml version="1.0" encoding="utf-8"?>
<sst xmlns="http://schemas.openxmlformats.org/spreadsheetml/2006/main" count="164" uniqueCount="163">
  <si>
    <t xml:space="preserve">Focus 750 </t>
  </si>
  <si>
    <t>EURO</t>
  </si>
  <si>
    <t>Focus 750</t>
  </si>
  <si>
    <t>Ballast</t>
  </si>
  <si>
    <t>Gennaker 40 sqm</t>
  </si>
  <si>
    <t>Code 0 - 28 m2</t>
  </si>
  <si>
    <t>Gennaker furler Selden GX</t>
  </si>
  <si>
    <t>Rostan RF7</t>
  </si>
  <si>
    <t xml:space="preserve"> WC  335 Porta Potti 342x382mm</t>
  </si>
  <si>
    <t>Fixed keel with bulb</t>
  </si>
  <si>
    <t>Waeco fridge</t>
  </si>
  <si>
    <t>Autopilot</t>
  </si>
  <si>
    <t>Bateau comme spécification standard avec voiles</t>
  </si>
  <si>
    <t>Quille relevable en inox avec bulbe 350kg</t>
  </si>
  <si>
    <t>Coque en construction sandwich à la flottaison</t>
  </si>
  <si>
    <t xml:space="preserve">équipement supplémentaire requis pour la catégorie B: garde de 60cm avec 2 niveaux de ligne de garde; bord supérieur de la marche d'entrée, butée de pied autour de toute la coque, pompe de cale manuelle, pompe de cale électrique                                                                                                                                                                                                                                             </t>
  </si>
  <si>
    <t>Renfort de coque en version marine cat. B</t>
  </si>
  <si>
    <t>Prix EURO</t>
  </si>
  <si>
    <t>Gréement et voile</t>
  </si>
  <si>
    <t>Gennaker slide bowsprit  et  équipment gennaker</t>
  </si>
  <si>
    <t>Code 0 roller - mat avec du ruban</t>
  </si>
  <si>
    <t>Code 0 roller - Ronstan avec ligne anti-torsion</t>
  </si>
  <si>
    <t xml:space="preserve"> Code 0 Selden CX 10 roler complet avec cable AT bois,bloc de came double,guide-cabledlb.ligne sans fin</t>
  </si>
  <si>
    <t>Voiles à membrane en aramide avec batcars selden (4 pcs.)</t>
  </si>
  <si>
    <t xml:space="preserve"> CDX  voiles grises e, pro cool (grand-voile et foc) - polyant avec seld batcars (4 pcs.)</t>
  </si>
  <si>
    <t xml:space="preserve">système auto-collant pour le travail avec équipment (garniture sur le coté))                          </t>
  </si>
  <si>
    <t>Selden batcars (4 pcs.) + toboggan pour grand voile</t>
  </si>
  <si>
    <t>Mat enrouleur de voc avec ligne sans fin</t>
  </si>
  <si>
    <t>Enrouleur de foc S50 avec renfort rigide</t>
  </si>
  <si>
    <t>Deuxième récif pour voile principale</t>
  </si>
  <si>
    <t>foc UV couverture</t>
  </si>
  <si>
    <t>Poches aux lignes douces 2 pcs.</t>
  </si>
  <si>
    <t>Blocs de pont  - Serie ORBIT Ronstan</t>
  </si>
  <si>
    <t xml:space="preserve"> Extensions de barre (en standard)</t>
  </si>
  <si>
    <t>Hale-bas de télescope</t>
  </si>
  <si>
    <t>Coque et pont</t>
  </si>
  <si>
    <t>Coque grise</t>
  </si>
  <si>
    <t>Pont grise</t>
  </si>
  <si>
    <t>Anti-fouling</t>
  </si>
  <si>
    <t xml:space="preserve">Color coque - RAL </t>
  </si>
  <si>
    <t>Teck naturel dans le cockpit</t>
  </si>
  <si>
    <t>Ensemble d'amarrage (2cordes d'amarrage, 1ancre, 4 ailes)</t>
  </si>
  <si>
    <t>Flexi teak dans le cockpit</t>
  </si>
  <si>
    <t>Table externe dans le cockpit</t>
  </si>
  <si>
    <t>Trous dans la flèche</t>
  </si>
  <si>
    <t>Support de poupe de mat</t>
  </si>
  <si>
    <t>Système d'abaissement du mat</t>
  </si>
  <si>
    <t>Echelle de poupe</t>
  </si>
  <si>
    <t>Echelle en acier rétractable</t>
  </si>
  <si>
    <t>plate-forme d'étrave (également pour gennaker)</t>
  </si>
  <si>
    <t>Support moteur hors-bord réglable en acier inoxydable</t>
  </si>
  <si>
    <t>Taquets pliants 2 pcs.</t>
  </si>
  <si>
    <t>Gréements en A4 (316) en acier inoxydable</t>
  </si>
  <si>
    <t>Treuil andersen ST12 (au lieu de standard)</t>
  </si>
  <si>
    <t xml:space="preserve">Taquets de came en alliage avec anders 12 treuils
</t>
  </si>
  <si>
    <t>équipment de pont harken</t>
  </si>
  <si>
    <t>Intérieur</t>
  </si>
  <si>
    <t>Intérieur en chene traditionnel</t>
  </si>
  <si>
    <t>Intérieur en chene haute de gamme</t>
  </si>
  <si>
    <t>Table centrale en bois</t>
  </si>
  <si>
    <t>Plafonds stratifiés en tant que module au lieu de la couche de finition(standard)</t>
  </si>
  <si>
    <t>Casier dans la cabine principale 2 pcs.</t>
  </si>
  <si>
    <t>Etagères dans la cabine principale (2 pcs.) longue</t>
  </si>
  <si>
    <t>Etagères incurvées dans la partie avant de l'armoire 2 pcs.</t>
  </si>
  <si>
    <t>Etagères coulissante pour WC chimique</t>
  </si>
  <si>
    <t>Mattressess - couleur grise (standard)</t>
  </si>
  <si>
    <t>Revetement de coque - cuir synthétique</t>
  </si>
  <si>
    <t>Coussins de cockpit en cuir synthétique gris (2 pcs)</t>
  </si>
  <si>
    <t>Mattrasses (couleur individuelle)</t>
  </si>
  <si>
    <t>Electronique et installations</t>
  </si>
  <si>
    <t>Installation de Raymarine I70, traceur, convertisseur pilote</t>
  </si>
  <si>
    <t>Raymarine i40 wind</t>
  </si>
  <si>
    <t>Installation d'eau (réservoir 45L,pompe, robinet d'eau)</t>
  </si>
  <si>
    <t>Cuisinière à gaz avec l'installation de gaz</t>
  </si>
  <si>
    <t>Lumière LED à l'intérieur de 4 points (standard)</t>
  </si>
  <si>
    <t>220 V installation - (2 prises,chargeur d'énergie victron)</t>
  </si>
  <si>
    <t>Feux de navigation</t>
  </si>
  <si>
    <t>Batterie gel 65 Ah (une enstandard)</t>
  </si>
  <si>
    <t>Batterie gel 100 Ah</t>
  </si>
  <si>
    <t>Douche dans l'eau froide de cockpit</t>
  </si>
  <si>
    <t>Réservoir d'essence</t>
  </si>
  <si>
    <t>Panneau solaire 50ah avec Régulateur mptt</t>
  </si>
  <si>
    <t>Ce prix en version standard NETTO</t>
  </si>
  <si>
    <t>Equipement supplémentaire NETTO</t>
  </si>
  <si>
    <r>
      <t>(</t>
    </r>
    <r>
      <rPr>
        <sz val="14"/>
        <rFont val="Times New Roman"/>
        <family val="1"/>
      </rPr>
      <t>Entrez</t>
    </r>
    <r>
      <rPr>
        <b/>
        <i/>
        <sz val="14"/>
        <rFont val="Times New Roman"/>
        <family val="1"/>
        <charset val="238"/>
      </rPr>
      <t xml:space="preserve"> "x")</t>
    </r>
  </si>
  <si>
    <t>Prix net total hors TVA</t>
  </si>
  <si>
    <t>Prix brut total 21% TVA inclus</t>
  </si>
  <si>
    <t>Quille fixe avec bulbe</t>
  </si>
  <si>
    <t>Code</t>
  </si>
  <si>
    <t>YYY FOCUS 750</t>
  </si>
  <si>
    <t>YYY F750-BA01</t>
  </si>
  <si>
    <t>YYY F750-BA02</t>
  </si>
  <si>
    <t>YYY F750-RG01</t>
  </si>
  <si>
    <t>YYY F750-RG02</t>
  </si>
  <si>
    <t>YYY F750-RG03</t>
  </si>
  <si>
    <t>YYY F750-RG04</t>
  </si>
  <si>
    <t>YYY F750-RG05</t>
  </si>
  <si>
    <t>YYY F750-RG06</t>
  </si>
  <si>
    <t>YYY F750-RG07</t>
  </si>
  <si>
    <t>YYY F750-RG08</t>
  </si>
  <si>
    <t>YYY F750-RG09</t>
  </si>
  <si>
    <t>YYY F750-RG10</t>
  </si>
  <si>
    <t>YYY F750-RG11</t>
  </si>
  <si>
    <t>YYY F750-RG12</t>
  </si>
  <si>
    <t>YYY F750-RG13</t>
  </si>
  <si>
    <t>YYY F750-RG14</t>
  </si>
  <si>
    <t>YYY F750-RG15</t>
  </si>
  <si>
    <t>YYY F750-RG16</t>
  </si>
  <si>
    <t>YYY F750-RG17</t>
  </si>
  <si>
    <t>YYY F750-RG18</t>
  </si>
  <si>
    <t>YYY F750-RG19</t>
  </si>
  <si>
    <t>YYY F750-RG20</t>
  </si>
  <si>
    <t>YYY F750-RG21</t>
  </si>
  <si>
    <t>YYY F750-HD01</t>
  </si>
  <si>
    <t>YYY F750-HD02</t>
  </si>
  <si>
    <t>YYY F750-HD03</t>
  </si>
  <si>
    <t>YYY F750-HD04</t>
  </si>
  <si>
    <t>YYY F750-HD05</t>
  </si>
  <si>
    <t>YYY F750-HD06</t>
  </si>
  <si>
    <t>YYY F750-HD07</t>
  </si>
  <si>
    <t>YYY F750-HD08</t>
  </si>
  <si>
    <t>YYY F750-HD09</t>
  </si>
  <si>
    <t>YYY F750-HD10</t>
  </si>
  <si>
    <t>YYY F750-HD11</t>
  </si>
  <si>
    <t>YYY F750-HD12</t>
  </si>
  <si>
    <t>YYY F750-HD13</t>
  </si>
  <si>
    <t>YYY F750-HD14</t>
  </si>
  <si>
    <t>YYY F750-HD15</t>
  </si>
  <si>
    <t>YYY F750-HD16</t>
  </si>
  <si>
    <t>YYY F750-HD17</t>
  </si>
  <si>
    <t>YYY F750-HD18</t>
  </si>
  <si>
    <t>YYY F750-HD19</t>
  </si>
  <si>
    <t>YYY F750-HD20</t>
  </si>
  <si>
    <t>YYY F750-HD21</t>
  </si>
  <si>
    <t>YYY F750-HD22</t>
  </si>
  <si>
    <t>YYY F750-IN01</t>
  </si>
  <si>
    <t>YYY F750-IN02</t>
  </si>
  <si>
    <t>YYY F750-IN03</t>
  </si>
  <si>
    <t>YYY F750-IN04</t>
  </si>
  <si>
    <t>YYY F750-IN05</t>
  </si>
  <si>
    <t>YYY F750-IN06</t>
  </si>
  <si>
    <t>YYY F750-IN07</t>
  </si>
  <si>
    <t>YYY F750-IN08</t>
  </si>
  <si>
    <t>YYY F750-IN09</t>
  </si>
  <si>
    <t>YYY F750-EI01</t>
  </si>
  <si>
    <t>YYY F750-EI02</t>
  </si>
  <si>
    <t>YYY F750-EI03</t>
  </si>
  <si>
    <t>YYY F750-EI04</t>
  </si>
  <si>
    <t>YYY F750-EI05</t>
  </si>
  <si>
    <t>YYY F750-EI06</t>
  </si>
  <si>
    <t>YYY F750-EI07</t>
  </si>
  <si>
    <t>YYY F750-EI08</t>
  </si>
  <si>
    <t>YYY F750-EI09</t>
  </si>
  <si>
    <t>YYY F750-EI10</t>
  </si>
  <si>
    <t>YYY F750-EI11</t>
  </si>
  <si>
    <t>YYY F750-EI12</t>
  </si>
  <si>
    <t>YYY F750-EI13</t>
  </si>
  <si>
    <t>Jeu de voiles en dacron de 15m2 principal, foc de 9m2, principal avec tete de biche et un ris</t>
  </si>
  <si>
    <t xml:space="preserve">équipment acier lazy jack </t>
  </si>
  <si>
    <t>étagères avec lumières led 6pcs.</t>
  </si>
  <si>
    <t>Configurateur</t>
  </si>
  <si>
    <t>Quille de levage en acier Inox lourd 300 kg (standard)</t>
  </si>
  <si>
    <t>Le présent document n'est pas contractuel et souhaite constamment améliorer nos modèles, nous nous réservons le droit de les modifier sans préavis.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</si>
</sst>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zł&quot;_-;\-* #,##0.00\ &quot;zł&quot;_-;_-* &quot;-&quot;??\ &quot;zł&quot;_-;_-@_-"/>
    <numFmt numFmtId="165" formatCode="[$€-2]\ #,##0"/>
    <numFmt numFmtId="166" formatCode="#,##0.00\ [$€-1];[Red]#,##0.00\ [$€-1]"/>
    <numFmt numFmtId="167" formatCode="_-* #,##0.00\ [$€-C0A]_-;\-* #,##0.00\ [$€-C0A]_-;_-* &quot;-&quot;??\ [$€-C0A]_-;_-@_-"/>
    <numFmt numFmtId="168" formatCode="#,##0\ [$€-1]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20"/>
      <color indexed="63"/>
      <name val="Times New Roman"/>
      <family val="1"/>
      <charset val="238"/>
    </font>
    <font>
      <b/>
      <i/>
      <sz val="14"/>
      <color indexed="63"/>
      <name val="Times New Roman"/>
      <family val="1"/>
      <charset val="238"/>
    </font>
    <font>
      <i/>
      <sz val="14"/>
      <name val="Times New Roman"/>
      <family val="1"/>
      <charset val="238"/>
    </font>
    <font>
      <u/>
      <sz val="11"/>
      <color theme="10"/>
      <name val="Czcionka tekstu podstawowego"/>
      <family val="2"/>
    </font>
    <font>
      <b/>
      <i/>
      <u/>
      <sz val="14"/>
      <color theme="10"/>
      <name val="Czcionka tekstu podstawowego"/>
      <charset val="238"/>
    </font>
    <font>
      <b/>
      <i/>
      <sz val="14"/>
      <color theme="1"/>
      <name val="Czcionka tekstu podstawowego"/>
      <charset val="238"/>
    </font>
    <font>
      <i/>
      <sz val="12"/>
      <name val="Arial"/>
      <family val="2"/>
      <charset val="238"/>
    </font>
    <font>
      <b/>
      <i/>
      <sz val="14"/>
      <color indexed="2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</font>
    <font>
      <sz val="14"/>
      <color theme="1"/>
      <name val="Times New Roman"/>
      <family val="1"/>
      <charset val="238"/>
    </font>
    <font>
      <i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165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0" fillId="0" borderId="0" xfId="0" applyFont="1" applyFill="1" applyBorder="1" applyAlignment="1">
      <alignment vertical="top" wrapText="1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6" fontId="5" fillId="0" borderId="0" xfId="0" applyNumberFormat="1" applyFont="1" applyAlignment="1">
      <alignment vertical="top" wrapText="1"/>
    </xf>
    <xf numFmtId="166" fontId="11" fillId="0" borderId="0" xfId="0" applyNumberFormat="1" applyFont="1" applyAlignment="1">
      <alignment vertical="top" wrapText="1"/>
    </xf>
    <xf numFmtId="0" fontId="5" fillId="0" borderId="0" xfId="0" applyFont="1" applyAlignment="1">
      <alignment wrapText="1"/>
    </xf>
    <xf numFmtId="49" fontId="11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center" vertical="top"/>
    </xf>
    <xf numFmtId="165" fontId="2" fillId="3" borderId="5" xfId="1" applyNumberFormat="1" applyFont="1" applyFill="1" applyBorder="1" applyAlignment="1">
      <alignment horizontal="right" vertical="center"/>
    </xf>
    <xf numFmtId="165" fontId="6" fillId="3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/>
    </xf>
    <xf numFmtId="165" fontId="6" fillId="2" borderId="5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top" wrapText="1"/>
    </xf>
    <xf numFmtId="0" fontId="13" fillId="4" borderId="5" xfId="0" applyFont="1" applyFill="1" applyBorder="1" applyAlignment="1">
      <alignment vertical="top" wrapText="1"/>
    </xf>
    <xf numFmtId="0" fontId="14" fillId="5" borderId="5" xfId="0" applyFont="1" applyFill="1" applyBorder="1" applyAlignment="1">
      <alignment horizontal="center" vertical="top"/>
    </xf>
    <xf numFmtId="165" fontId="13" fillId="3" borderId="5" xfId="1" applyNumberFormat="1" applyFont="1" applyFill="1" applyBorder="1" applyAlignment="1">
      <alignment horizontal="right" vertical="center"/>
    </xf>
    <xf numFmtId="165" fontId="13" fillId="3" borderId="6" xfId="1" applyNumberFormat="1" applyFont="1" applyFill="1" applyBorder="1" applyAlignment="1">
      <alignment horizontal="right" vertical="center"/>
    </xf>
    <xf numFmtId="167" fontId="15" fillId="0" borderId="0" xfId="0" applyNumberFormat="1" applyFont="1" applyBorder="1" applyAlignment="1">
      <alignment wrapText="1"/>
    </xf>
    <xf numFmtId="167" fontId="15" fillId="0" borderId="0" xfId="1" applyNumberFormat="1" applyFont="1" applyAlignment="1">
      <alignment wrapText="1"/>
    </xf>
    <xf numFmtId="0" fontId="16" fillId="0" borderId="0" xfId="0" applyFont="1" applyFill="1" applyBorder="1" applyAlignment="1">
      <alignment vertical="top"/>
    </xf>
    <xf numFmtId="165" fontId="13" fillId="3" borderId="5" xfId="1" applyNumberFormat="1" applyFont="1" applyFill="1" applyBorder="1" applyAlignment="1">
      <alignment horizontal="right" vertical="center" wrapText="1"/>
    </xf>
    <xf numFmtId="165" fontId="13" fillId="3" borderId="6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165" fontId="6" fillId="3" borderId="5" xfId="1" applyNumberFormat="1" applyFont="1" applyFill="1" applyBorder="1" applyAlignment="1">
      <alignment horizontal="right" vertical="center" wrapText="1"/>
    </xf>
    <xf numFmtId="165" fontId="6" fillId="3" borderId="6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165" fontId="6" fillId="3" borderId="5" xfId="1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165" fontId="2" fillId="2" borderId="5" xfId="1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4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4" borderId="10" xfId="0" applyFont="1" applyFill="1" applyBorder="1" applyAlignment="1">
      <alignment vertical="top" wrapText="1"/>
    </xf>
    <xf numFmtId="0" fontId="2" fillId="5" borderId="11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165" fontId="6" fillId="6" borderId="5" xfId="1" applyNumberFormat="1" applyFont="1" applyFill="1" applyBorder="1" applyAlignment="1">
      <alignment horizontal="right"/>
    </xf>
    <xf numFmtId="165" fontId="6" fillId="6" borderId="6" xfId="1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6" fillId="6" borderId="4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165" fontId="6" fillId="6" borderId="6" xfId="1" applyNumberFormat="1" applyFont="1" applyFill="1" applyBorder="1" applyAlignment="1">
      <alignment horizontal="right" vertical="top"/>
    </xf>
    <xf numFmtId="0" fontId="6" fillId="6" borderId="9" xfId="0" applyFont="1" applyFill="1" applyBorder="1" applyAlignment="1">
      <alignment vertical="top" wrapText="1"/>
    </xf>
    <xf numFmtId="0" fontId="6" fillId="6" borderId="11" xfId="0" applyFont="1" applyFill="1" applyBorder="1" applyAlignment="1">
      <alignment vertical="top" wrapText="1"/>
    </xf>
    <xf numFmtId="165" fontId="6" fillId="6" borderId="11" xfId="1" applyNumberFormat="1" applyFont="1" applyFill="1" applyBorder="1" applyAlignment="1">
      <alignment horizontal="right" vertical="top"/>
    </xf>
    <xf numFmtId="165" fontId="2" fillId="6" borderId="12" xfId="1" applyNumberFormat="1" applyFont="1" applyFill="1" applyBorder="1" applyAlignment="1">
      <alignment horizontal="right"/>
    </xf>
    <xf numFmtId="0" fontId="19" fillId="0" borderId="0" xfId="0" applyFont="1" applyFill="1" applyAlignment="1">
      <alignment vertical="top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top"/>
    </xf>
    <xf numFmtId="165" fontId="20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top" wrapText="1"/>
    </xf>
    <xf numFmtId="0" fontId="3" fillId="0" borderId="0" xfId="0" applyFont="1" applyFill="1" applyBorder="1"/>
    <xf numFmtId="168" fontId="2" fillId="6" borderId="5" xfId="0" applyNumberFormat="1" applyFont="1" applyFill="1" applyBorder="1" applyAlignment="1">
      <alignment horizontal="center" vertical="top"/>
    </xf>
    <xf numFmtId="168" fontId="2" fillId="6" borderId="11" xfId="0" applyNumberFormat="1" applyFont="1" applyFill="1" applyBorder="1" applyAlignment="1">
      <alignment horizontal="center" vertical="top"/>
    </xf>
    <xf numFmtId="0" fontId="2" fillId="4" borderId="7" xfId="0" applyFont="1" applyFill="1" applyBorder="1" applyAlignment="1">
      <alignment vertical="top" wrapText="1"/>
    </xf>
    <xf numFmtId="165" fontId="3" fillId="0" borderId="0" xfId="0" applyNumberFormat="1" applyFont="1" applyFill="1" applyAlignment="1">
      <alignment vertical="top"/>
    </xf>
    <xf numFmtId="165" fontId="19" fillId="0" borderId="0" xfId="0" applyNumberFormat="1" applyFont="1" applyFill="1" applyAlignment="1">
      <alignment vertical="top"/>
    </xf>
    <xf numFmtId="0" fontId="17" fillId="6" borderId="5" xfId="0" applyFont="1" applyFill="1" applyBorder="1" applyAlignment="1">
      <alignment vertical="top" wrapText="1"/>
    </xf>
    <xf numFmtId="168" fontId="18" fillId="6" borderId="5" xfId="0" applyNumberFormat="1" applyFont="1" applyFill="1" applyBorder="1" applyAlignment="1">
      <alignment horizontal="center" vertical="top"/>
    </xf>
    <xf numFmtId="165" fontId="17" fillId="6" borderId="5" xfId="1" applyNumberFormat="1" applyFont="1" applyFill="1" applyBorder="1" applyAlignment="1">
      <alignment horizontal="right" vertical="top"/>
    </xf>
    <xf numFmtId="165" fontId="18" fillId="6" borderId="5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165" fontId="8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5" borderId="5" xfId="0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 vertical="top" wrapText="1"/>
      <protection locked="0"/>
    </xf>
    <xf numFmtId="0" fontId="14" fillId="5" borderId="5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152401</xdr:rowOff>
    </xdr:from>
    <xdr:to>
      <xdr:col>1</xdr:col>
      <xdr:colOff>2871787</xdr:colOff>
      <xdr:row>4</xdr:row>
      <xdr:rowOff>13805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1"/>
          <a:ext cx="4699000" cy="63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152401</xdr:rowOff>
    </xdr:from>
    <xdr:to>
      <xdr:col>1</xdr:col>
      <xdr:colOff>5379860</xdr:colOff>
      <xdr:row>4</xdr:row>
      <xdr:rowOff>13805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1"/>
          <a:ext cx="7165798" cy="68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145521</xdr:colOff>
      <xdr:row>0</xdr:row>
      <xdr:rowOff>1</xdr:rowOff>
    </xdr:from>
    <xdr:to>
      <xdr:col>5</xdr:col>
      <xdr:colOff>1</xdr:colOff>
      <xdr:row>4</xdr:row>
      <xdr:rowOff>243511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9896" y="1"/>
          <a:ext cx="2196042" cy="1063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02"/>
  <sheetViews>
    <sheetView tabSelected="1" zoomScale="72" zoomScaleNormal="72" workbookViewId="0">
      <pane ySplit="6" topLeftCell="A7" activePane="bottomLeft" state="frozen"/>
      <selection pane="bottomLeft" activeCell="A7" sqref="A7"/>
    </sheetView>
  </sheetViews>
  <sheetFormatPr defaultColWidth="8.7109375" defaultRowHeight="19.5"/>
  <cols>
    <col min="1" max="1" width="26.7109375" style="74" customWidth="1"/>
    <col min="2" max="2" width="86.7109375" style="74" customWidth="1"/>
    <col min="3" max="3" width="19.28515625" style="5" customWidth="1"/>
    <col min="4" max="4" width="15.85546875" style="7" customWidth="1"/>
    <col min="5" max="5" width="19.28515625" style="73" customWidth="1"/>
    <col min="6" max="6" width="15.28515625" style="75" bestFit="1" customWidth="1"/>
    <col min="7" max="7" width="15.28515625" style="75" customWidth="1"/>
    <col min="8" max="8" width="15.28515625" style="75" bestFit="1" customWidth="1"/>
    <col min="9" max="253" width="8.7109375" style="75"/>
    <col min="254" max="254" width="68" style="75" customWidth="1"/>
    <col min="255" max="255" width="67.140625" style="75" customWidth="1"/>
    <col min="256" max="256" width="8.28515625" style="75" bestFit="1" customWidth="1"/>
    <col min="257" max="257" width="18.7109375" style="75" customWidth="1"/>
    <col min="258" max="258" width="21.7109375" style="75" customWidth="1"/>
    <col min="259" max="259" width="15.85546875" style="75" customWidth="1"/>
    <col min="260" max="260" width="19.28515625" style="75" customWidth="1"/>
    <col min="261" max="261" width="10.140625" style="75" bestFit="1" customWidth="1"/>
    <col min="262" max="262" width="13.140625" style="75" bestFit="1" customWidth="1"/>
    <col min="263" max="264" width="15.28515625" style="75" bestFit="1" customWidth="1"/>
    <col min="265" max="509" width="8.7109375" style="75"/>
    <col min="510" max="510" width="68" style="75" customWidth="1"/>
    <col min="511" max="511" width="67.140625" style="75" customWidth="1"/>
    <col min="512" max="512" width="8.28515625" style="75" bestFit="1" customWidth="1"/>
    <col min="513" max="513" width="18.7109375" style="75" customWidth="1"/>
    <col min="514" max="514" width="21.7109375" style="75" customWidth="1"/>
    <col min="515" max="515" width="15.85546875" style="75" customWidth="1"/>
    <col min="516" max="516" width="19.28515625" style="75" customWidth="1"/>
    <col min="517" max="517" width="10.140625" style="75" bestFit="1" customWidth="1"/>
    <col min="518" max="518" width="13.140625" style="75" bestFit="1" customWidth="1"/>
    <col min="519" max="520" width="15.28515625" style="75" bestFit="1" customWidth="1"/>
    <col min="521" max="765" width="8.7109375" style="75"/>
    <col min="766" max="766" width="68" style="75" customWidth="1"/>
    <col min="767" max="767" width="67.140625" style="75" customWidth="1"/>
    <col min="768" max="768" width="8.28515625" style="75" bestFit="1" customWidth="1"/>
    <col min="769" max="769" width="18.7109375" style="75" customWidth="1"/>
    <col min="770" max="770" width="21.7109375" style="75" customWidth="1"/>
    <col min="771" max="771" width="15.85546875" style="75" customWidth="1"/>
    <col min="772" max="772" width="19.28515625" style="75" customWidth="1"/>
    <col min="773" max="773" width="10.140625" style="75" bestFit="1" customWidth="1"/>
    <col min="774" max="774" width="13.140625" style="75" bestFit="1" customWidth="1"/>
    <col min="775" max="776" width="15.28515625" style="75" bestFit="1" customWidth="1"/>
    <col min="777" max="1021" width="8.7109375" style="75"/>
    <col min="1022" max="1022" width="68" style="75" customWidth="1"/>
    <col min="1023" max="1023" width="67.140625" style="75" customWidth="1"/>
    <col min="1024" max="1024" width="8.28515625" style="75" bestFit="1" customWidth="1"/>
    <col min="1025" max="1025" width="18.7109375" style="75" customWidth="1"/>
    <col min="1026" max="1026" width="21.7109375" style="75" customWidth="1"/>
    <col min="1027" max="1027" width="15.85546875" style="75" customWidth="1"/>
    <col min="1028" max="1028" width="19.28515625" style="75" customWidth="1"/>
    <col min="1029" max="1029" width="10.140625" style="75" bestFit="1" customWidth="1"/>
    <col min="1030" max="1030" width="13.140625" style="75" bestFit="1" customWidth="1"/>
    <col min="1031" max="1032" width="15.28515625" style="75" bestFit="1" customWidth="1"/>
    <col min="1033" max="1277" width="8.7109375" style="75"/>
    <col min="1278" max="1278" width="68" style="75" customWidth="1"/>
    <col min="1279" max="1279" width="67.140625" style="75" customWidth="1"/>
    <col min="1280" max="1280" width="8.28515625" style="75" bestFit="1" customWidth="1"/>
    <col min="1281" max="1281" width="18.7109375" style="75" customWidth="1"/>
    <col min="1282" max="1282" width="21.7109375" style="75" customWidth="1"/>
    <col min="1283" max="1283" width="15.85546875" style="75" customWidth="1"/>
    <col min="1284" max="1284" width="19.28515625" style="75" customWidth="1"/>
    <col min="1285" max="1285" width="10.140625" style="75" bestFit="1" customWidth="1"/>
    <col min="1286" max="1286" width="13.140625" style="75" bestFit="1" customWidth="1"/>
    <col min="1287" max="1288" width="15.28515625" style="75" bestFit="1" customWidth="1"/>
    <col min="1289" max="1533" width="8.7109375" style="75"/>
    <col min="1534" max="1534" width="68" style="75" customWidth="1"/>
    <col min="1535" max="1535" width="67.140625" style="75" customWidth="1"/>
    <col min="1536" max="1536" width="8.28515625" style="75" bestFit="1" customWidth="1"/>
    <col min="1537" max="1537" width="18.7109375" style="75" customWidth="1"/>
    <col min="1538" max="1538" width="21.7109375" style="75" customWidth="1"/>
    <col min="1539" max="1539" width="15.85546875" style="75" customWidth="1"/>
    <col min="1540" max="1540" width="19.28515625" style="75" customWidth="1"/>
    <col min="1541" max="1541" width="10.140625" style="75" bestFit="1" customWidth="1"/>
    <col min="1542" max="1542" width="13.140625" style="75" bestFit="1" customWidth="1"/>
    <col min="1543" max="1544" width="15.28515625" style="75" bestFit="1" customWidth="1"/>
    <col min="1545" max="1789" width="8.7109375" style="75"/>
    <col min="1790" max="1790" width="68" style="75" customWidth="1"/>
    <col min="1791" max="1791" width="67.140625" style="75" customWidth="1"/>
    <col min="1792" max="1792" width="8.28515625" style="75" bestFit="1" customWidth="1"/>
    <col min="1793" max="1793" width="18.7109375" style="75" customWidth="1"/>
    <col min="1794" max="1794" width="21.7109375" style="75" customWidth="1"/>
    <col min="1795" max="1795" width="15.85546875" style="75" customWidth="1"/>
    <col min="1796" max="1796" width="19.28515625" style="75" customWidth="1"/>
    <col min="1797" max="1797" width="10.140625" style="75" bestFit="1" customWidth="1"/>
    <col min="1798" max="1798" width="13.140625" style="75" bestFit="1" customWidth="1"/>
    <col min="1799" max="1800" width="15.28515625" style="75" bestFit="1" customWidth="1"/>
    <col min="1801" max="2045" width="8.7109375" style="75"/>
    <col min="2046" max="2046" width="68" style="75" customWidth="1"/>
    <col min="2047" max="2047" width="67.140625" style="75" customWidth="1"/>
    <col min="2048" max="2048" width="8.28515625" style="75" bestFit="1" customWidth="1"/>
    <col min="2049" max="2049" width="18.7109375" style="75" customWidth="1"/>
    <col min="2050" max="2050" width="21.7109375" style="75" customWidth="1"/>
    <col min="2051" max="2051" width="15.85546875" style="75" customWidth="1"/>
    <col min="2052" max="2052" width="19.28515625" style="75" customWidth="1"/>
    <col min="2053" max="2053" width="10.140625" style="75" bestFit="1" customWidth="1"/>
    <col min="2054" max="2054" width="13.140625" style="75" bestFit="1" customWidth="1"/>
    <col min="2055" max="2056" width="15.28515625" style="75" bestFit="1" customWidth="1"/>
    <col min="2057" max="2301" width="8.7109375" style="75"/>
    <col min="2302" max="2302" width="68" style="75" customWidth="1"/>
    <col min="2303" max="2303" width="67.140625" style="75" customWidth="1"/>
    <col min="2304" max="2304" width="8.28515625" style="75" bestFit="1" customWidth="1"/>
    <col min="2305" max="2305" width="18.7109375" style="75" customWidth="1"/>
    <col min="2306" max="2306" width="21.7109375" style="75" customWidth="1"/>
    <col min="2307" max="2307" width="15.85546875" style="75" customWidth="1"/>
    <col min="2308" max="2308" width="19.28515625" style="75" customWidth="1"/>
    <col min="2309" max="2309" width="10.140625" style="75" bestFit="1" customWidth="1"/>
    <col min="2310" max="2310" width="13.140625" style="75" bestFit="1" customWidth="1"/>
    <col min="2311" max="2312" width="15.28515625" style="75" bestFit="1" customWidth="1"/>
    <col min="2313" max="2557" width="8.7109375" style="75"/>
    <col min="2558" max="2558" width="68" style="75" customWidth="1"/>
    <col min="2559" max="2559" width="67.140625" style="75" customWidth="1"/>
    <col min="2560" max="2560" width="8.28515625" style="75" bestFit="1" customWidth="1"/>
    <col min="2561" max="2561" width="18.7109375" style="75" customWidth="1"/>
    <col min="2562" max="2562" width="21.7109375" style="75" customWidth="1"/>
    <col min="2563" max="2563" width="15.85546875" style="75" customWidth="1"/>
    <col min="2564" max="2564" width="19.28515625" style="75" customWidth="1"/>
    <col min="2565" max="2565" width="10.140625" style="75" bestFit="1" customWidth="1"/>
    <col min="2566" max="2566" width="13.140625" style="75" bestFit="1" customWidth="1"/>
    <col min="2567" max="2568" width="15.28515625" style="75" bestFit="1" customWidth="1"/>
    <col min="2569" max="2813" width="8.7109375" style="75"/>
    <col min="2814" max="2814" width="68" style="75" customWidth="1"/>
    <col min="2815" max="2815" width="67.140625" style="75" customWidth="1"/>
    <col min="2816" max="2816" width="8.28515625" style="75" bestFit="1" customWidth="1"/>
    <col min="2817" max="2817" width="18.7109375" style="75" customWidth="1"/>
    <col min="2818" max="2818" width="21.7109375" style="75" customWidth="1"/>
    <col min="2819" max="2819" width="15.85546875" style="75" customWidth="1"/>
    <col min="2820" max="2820" width="19.28515625" style="75" customWidth="1"/>
    <col min="2821" max="2821" width="10.140625" style="75" bestFit="1" customWidth="1"/>
    <col min="2822" max="2822" width="13.140625" style="75" bestFit="1" customWidth="1"/>
    <col min="2823" max="2824" width="15.28515625" style="75" bestFit="1" customWidth="1"/>
    <col min="2825" max="3069" width="8.7109375" style="75"/>
    <col min="3070" max="3070" width="68" style="75" customWidth="1"/>
    <col min="3071" max="3071" width="67.140625" style="75" customWidth="1"/>
    <col min="3072" max="3072" width="8.28515625" style="75" bestFit="1" customWidth="1"/>
    <col min="3073" max="3073" width="18.7109375" style="75" customWidth="1"/>
    <col min="3074" max="3074" width="21.7109375" style="75" customWidth="1"/>
    <col min="3075" max="3075" width="15.85546875" style="75" customWidth="1"/>
    <col min="3076" max="3076" width="19.28515625" style="75" customWidth="1"/>
    <col min="3077" max="3077" width="10.140625" style="75" bestFit="1" customWidth="1"/>
    <col min="3078" max="3078" width="13.140625" style="75" bestFit="1" customWidth="1"/>
    <col min="3079" max="3080" width="15.28515625" style="75" bestFit="1" customWidth="1"/>
    <col min="3081" max="3325" width="8.7109375" style="75"/>
    <col min="3326" max="3326" width="68" style="75" customWidth="1"/>
    <col min="3327" max="3327" width="67.140625" style="75" customWidth="1"/>
    <col min="3328" max="3328" width="8.28515625" style="75" bestFit="1" customWidth="1"/>
    <col min="3329" max="3329" width="18.7109375" style="75" customWidth="1"/>
    <col min="3330" max="3330" width="21.7109375" style="75" customWidth="1"/>
    <col min="3331" max="3331" width="15.85546875" style="75" customWidth="1"/>
    <col min="3332" max="3332" width="19.28515625" style="75" customWidth="1"/>
    <col min="3333" max="3333" width="10.140625" style="75" bestFit="1" customWidth="1"/>
    <col min="3334" max="3334" width="13.140625" style="75" bestFit="1" customWidth="1"/>
    <col min="3335" max="3336" width="15.28515625" style="75" bestFit="1" customWidth="1"/>
    <col min="3337" max="3581" width="8.7109375" style="75"/>
    <col min="3582" max="3582" width="68" style="75" customWidth="1"/>
    <col min="3583" max="3583" width="67.140625" style="75" customWidth="1"/>
    <col min="3584" max="3584" width="8.28515625" style="75" bestFit="1" customWidth="1"/>
    <col min="3585" max="3585" width="18.7109375" style="75" customWidth="1"/>
    <col min="3586" max="3586" width="21.7109375" style="75" customWidth="1"/>
    <col min="3587" max="3587" width="15.85546875" style="75" customWidth="1"/>
    <col min="3588" max="3588" width="19.28515625" style="75" customWidth="1"/>
    <col min="3589" max="3589" width="10.140625" style="75" bestFit="1" customWidth="1"/>
    <col min="3590" max="3590" width="13.140625" style="75" bestFit="1" customWidth="1"/>
    <col min="3591" max="3592" width="15.28515625" style="75" bestFit="1" customWidth="1"/>
    <col min="3593" max="3837" width="8.7109375" style="75"/>
    <col min="3838" max="3838" width="68" style="75" customWidth="1"/>
    <col min="3839" max="3839" width="67.140625" style="75" customWidth="1"/>
    <col min="3840" max="3840" width="8.28515625" style="75" bestFit="1" customWidth="1"/>
    <col min="3841" max="3841" width="18.7109375" style="75" customWidth="1"/>
    <col min="3842" max="3842" width="21.7109375" style="75" customWidth="1"/>
    <col min="3843" max="3843" width="15.85546875" style="75" customWidth="1"/>
    <col min="3844" max="3844" width="19.28515625" style="75" customWidth="1"/>
    <col min="3845" max="3845" width="10.140625" style="75" bestFit="1" customWidth="1"/>
    <col min="3846" max="3846" width="13.140625" style="75" bestFit="1" customWidth="1"/>
    <col min="3847" max="3848" width="15.28515625" style="75" bestFit="1" customWidth="1"/>
    <col min="3849" max="4093" width="8.7109375" style="75"/>
    <col min="4094" max="4094" width="68" style="75" customWidth="1"/>
    <col min="4095" max="4095" width="67.140625" style="75" customWidth="1"/>
    <col min="4096" max="4096" width="8.28515625" style="75" bestFit="1" customWidth="1"/>
    <col min="4097" max="4097" width="18.7109375" style="75" customWidth="1"/>
    <col min="4098" max="4098" width="21.7109375" style="75" customWidth="1"/>
    <col min="4099" max="4099" width="15.85546875" style="75" customWidth="1"/>
    <col min="4100" max="4100" width="19.28515625" style="75" customWidth="1"/>
    <col min="4101" max="4101" width="10.140625" style="75" bestFit="1" customWidth="1"/>
    <col min="4102" max="4102" width="13.140625" style="75" bestFit="1" customWidth="1"/>
    <col min="4103" max="4104" width="15.28515625" style="75" bestFit="1" customWidth="1"/>
    <col min="4105" max="4349" width="8.7109375" style="75"/>
    <col min="4350" max="4350" width="68" style="75" customWidth="1"/>
    <col min="4351" max="4351" width="67.140625" style="75" customWidth="1"/>
    <col min="4352" max="4352" width="8.28515625" style="75" bestFit="1" customWidth="1"/>
    <col min="4353" max="4353" width="18.7109375" style="75" customWidth="1"/>
    <col min="4354" max="4354" width="21.7109375" style="75" customWidth="1"/>
    <col min="4355" max="4355" width="15.85546875" style="75" customWidth="1"/>
    <col min="4356" max="4356" width="19.28515625" style="75" customWidth="1"/>
    <col min="4357" max="4357" width="10.140625" style="75" bestFit="1" customWidth="1"/>
    <col min="4358" max="4358" width="13.140625" style="75" bestFit="1" customWidth="1"/>
    <col min="4359" max="4360" width="15.28515625" style="75" bestFit="1" customWidth="1"/>
    <col min="4361" max="4605" width="8.7109375" style="75"/>
    <col min="4606" max="4606" width="68" style="75" customWidth="1"/>
    <col min="4607" max="4607" width="67.140625" style="75" customWidth="1"/>
    <col min="4608" max="4608" width="8.28515625" style="75" bestFit="1" customWidth="1"/>
    <col min="4609" max="4609" width="18.7109375" style="75" customWidth="1"/>
    <col min="4610" max="4610" width="21.7109375" style="75" customWidth="1"/>
    <col min="4611" max="4611" width="15.85546875" style="75" customWidth="1"/>
    <col min="4612" max="4612" width="19.28515625" style="75" customWidth="1"/>
    <col min="4613" max="4613" width="10.140625" style="75" bestFit="1" customWidth="1"/>
    <col min="4614" max="4614" width="13.140625" style="75" bestFit="1" customWidth="1"/>
    <col min="4615" max="4616" width="15.28515625" style="75" bestFit="1" customWidth="1"/>
    <col min="4617" max="4861" width="8.7109375" style="75"/>
    <col min="4862" max="4862" width="68" style="75" customWidth="1"/>
    <col min="4863" max="4863" width="67.140625" style="75" customWidth="1"/>
    <col min="4864" max="4864" width="8.28515625" style="75" bestFit="1" customWidth="1"/>
    <col min="4865" max="4865" width="18.7109375" style="75" customWidth="1"/>
    <col min="4866" max="4866" width="21.7109375" style="75" customWidth="1"/>
    <col min="4867" max="4867" width="15.85546875" style="75" customWidth="1"/>
    <col min="4868" max="4868" width="19.28515625" style="75" customWidth="1"/>
    <col min="4869" max="4869" width="10.140625" style="75" bestFit="1" customWidth="1"/>
    <col min="4870" max="4870" width="13.140625" style="75" bestFit="1" customWidth="1"/>
    <col min="4871" max="4872" width="15.28515625" style="75" bestFit="1" customWidth="1"/>
    <col min="4873" max="5117" width="8.7109375" style="75"/>
    <col min="5118" max="5118" width="68" style="75" customWidth="1"/>
    <col min="5119" max="5119" width="67.140625" style="75" customWidth="1"/>
    <col min="5120" max="5120" width="8.28515625" style="75" bestFit="1" customWidth="1"/>
    <col min="5121" max="5121" width="18.7109375" style="75" customWidth="1"/>
    <col min="5122" max="5122" width="21.7109375" style="75" customWidth="1"/>
    <col min="5123" max="5123" width="15.85546875" style="75" customWidth="1"/>
    <col min="5124" max="5124" width="19.28515625" style="75" customWidth="1"/>
    <col min="5125" max="5125" width="10.140625" style="75" bestFit="1" customWidth="1"/>
    <col min="5126" max="5126" width="13.140625" style="75" bestFit="1" customWidth="1"/>
    <col min="5127" max="5128" width="15.28515625" style="75" bestFit="1" customWidth="1"/>
    <col min="5129" max="5373" width="8.7109375" style="75"/>
    <col min="5374" max="5374" width="68" style="75" customWidth="1"/>
    <col min="5375" max="5375" width="67.140625" style="75" customWidth="1"/>
    <col min="5376" max="5376" width="8.28515625" style="75" bestFit="1" customWidth="1"/>
    <col min="5377" max="5377" width="18.7109375" style="75" customWidth="1"/>
    <col min="5378" max="5378" width="21.7109375" style="75" customWidth="1"/>
    <col min="5379" max="5379" width="15.85546875" style="75" customWidth="1"/>
    <col min="5380" max="5380" width="19.28515625" style="75" customWidth="1"/>
    <col min="5381" max="5381" width="10.140625" style="75" bestFit="1" customWidth="1"/>
    <col min="5382" max="5382" width="13.140625" style="75" bestFit="1" customWidth="1"/>
    <col min="5383" max="5384" width="15.28515625" style="75" bestFit="1" customWidth="1"/>
    <col min="5385" max="5629" width="8.7109375" style="75"/>
    <col min="5630" max="5630" width="68" style="75" customWidth="1"/>
    <col min="5631" max="5631" width="67.140625" style="75" customWidth="1"/>
    <col min="5632" max="5632" width="8.28515625" style="75" bestFit="1" customWidth="1"/>
    <col min="5633" max="5633" width="18.7109375" style="75" customWidth="1"/>
    <col min="5634" max="5634" width="21.7109375" style="75" customWidth="1"/>
    <col min="5635" max="5635" width="15.85546875" style="75" customWidth="1"/>
    <col min="5636" max="5636" width="19.28515625" style="75" customWidth="1"/>
    <col min="5637" max="5637" width="10.140625" style="75" bestFit="1" customWidth="1"/>
    <col min="5638" max="5638" width="13.140625" style="75" bestFit="1" customWidth="1"/>
    <col min="5639" max="5640" width="15.28515625" style="75" bestFit="1" customWidth="1"/>
    <col min="5641" max="5885" width="8.7109375" style="75"/>
    <col min="5886" max="5886" width="68" style="75" customWidth="1"/>
    <col min="5887" max="5887" width="67.140625" style="75" customWidth="1"/>
    <col min="5888" max="5888" width="8.28515625" style="75" bestFit="1" customWidth="1"/>
    <col min="5889" max="5889" width="18.7109375" style="75" customWidth="1"/>
    <col min="5890" max="5890" width="21.7109375" style="75" customWidth="1"/>
    <col min="5891" max="5891" width="15.85546875" style="75" customWidth="1"/>
    <col min="5892" max="5892" width="19.28515625" style="75" customWidth="1"/>
    <col min="5893" max="5893" width="10.140625" style="75" bestFit="1" customWidth="1"/>
    <col min="5894" max="5894" width="13.140625" style="75" bestFit="1" customWidth="1"/>
    <col min="5895" max="5896" width="15.28515625" style="75" bestFit="1" customWidth="1"/>
    <col min="5897" max="6141" width="8.7109375" style="75"/>
    <col min="6142" max="6142" width="68" style="75" customWidth="1"/>
    <col min="6143" max="6143" width="67.140625" style="75" customWidth="1"/>
    <col min="6144" max="6144" width="8.28515625" style="75" bestFit="1" customWidth="1"/>
    <col min="6145" max="6145" width="18.7109375" style="75" customWidth="1"/>
    <col min="6146" max="6146" width="21.7109375" style="75" customWidth="1"/>
    <col min="6147" max="6147" width="15.85546875" style="75" customWidth="1"/>
    <col min="6148" max="6148" width="19.28515625" style="75" customWidth="1"/>
    <col min="6149" max="6149" width="10.140625" style="75" bestFit="1" customWidth="1"/>
    <col min="6150" max="6150" width="13.140625" style="75" bestFit="1" customWidth="1"/>
    <col min="6151" max="6152" width="15.28515625" style="75" bestFit="1" customWidth="1"/>
    <col min="6153" max="6397" width="8.7109375" style="75"/>
    <col min="6398" max="6398" width="68" style="75" customWidth="1"/>
    <col min="6399" max="6399" width="67.140625" style="75" customWidth="1"/>
    <col min="6400" max="6400" width="8.28515625" style="75" bestFit="1" customWidth="1"/>
    <col min="6401" max="6401" width="18.7109375" style="75" customWidth="1"/>
    <col min="6402" max="6402" width="21.7109375" style="75" customWidth="1"/>
    <col min="6403" max="6403" width="15.85546875" style="75" customWidth="1"/>
    <col min="6404" max="6404" width="19.28515625" style="75" customWidth="1"/>
    <col min="6405" max="6405" width="10.140625" style="75" bestFit="1" customWidth="1"/>
    <col min="6406" max="6406" width="13.140625" style="75" bestFit="1" customWidth="1"/>
    <col min="6407" max="6408" width="15.28515625" style="75" bestFit="1" customWidth="1"/>
    <col min="6409" max="6653" width="8.7109375" style="75"/>
    <col min="6654" max="6654" width="68" style="75" customWidth="1"/>
    <col min="6655" max="6655" width="67.140625" style="75" customWidth="1"/>
    <col min="6656" max="6656" width="8.28515625" style="75" bestFit="1" customWidth="1"/>
    <col min="6657" max="6657" width="18.7109375" style="75" customWidth="1"/>
    <col min="6658" max="6658" width="21.7109375" style="75" customWidth="1"/>
    <col min="6659" max="6659" width="15.85546875" style="75" customWidth="1"/>
    <col min="6660" max="6660" width="19.28515625" style="75" customWidth="1"/>
    <col min="6661" max="6661" width="10.140625" style="75" bestFit="1" customWidth="1"/>
    <col min="6662" max="6662" width="13.140625" style="75" bestFit="1" customWidth="1"/>
    <col min="6663" max="6664" width="15.28515625" style="75" bestFit="1" customWidth="1"/>
    <col min="6665" max="6909" width="8.7109375" style="75"/>
    <col min="6910" max="6910" width="68" style="75" customWidth="1"/>
    <col min="6911" max="6911" width="67.140625" style="75" customWidth="1"/>
    <col min="6912" max="6912" width="8.28515625" style="75" bestFit="1" customWidth="1"/>
    <col min="6913" max="6913" width="18.7109375" style="75" customWidth="1"/>
    <col min="6914" max="6914" width="21.7109375" style="75" customWidth="1"/>
    <col min="6915" max="6915" width="15.85546875" style="75" customWidth="1"/>
    <col min="6916" max="6916" width="19.28515625" style="75" customWidth="1"/>
    <col min="6917" max="6917" width="10.140625" style="75" bestFit="1" customWidth="1"/>
    <col min="6918" max="6918" width="13.140625" style="75" bestFit="1" customWidth="1"/>
    <col min="6919" max="6920" width="15.28515625" style="75" bestFit="1" customWidth="1"/>
    <col min="6921" max="7165" width="8.7109375" style="75"/>
    <col min="7166" max="7166" width="68" style="75" customWidth="1"/>
    <col min="7167" max="7167" width="67.140625" style="75" customWidth="1"/>
    <col min="7168" max="7168" width="8.28515625" style="75" bestFit="1" customWidth="1"/>
    <col min="7169" max="7169" width="18.7109375" style="75" customWidth="1"/>
    <col min="7170" max="7170" width="21.7109375" style="75" customWidth="1"/>
    <col min="7171" max="7171" width="15.85546875" style="75" customWidth="1"/>
    <col min="7172" max="7172" width="19.28515625" style="75" customWidth="1"/>
    <col min="7173" max="7173" width="10.140625" style="75" bestFit="1" customWidth="1"/>
    <col min="7174" max="7174" width="13.140625" style="75" bestFit="1" customWidth="1"/>
    <col min="7175" max="7176" width="15.28515625" style="75" bestFit="1" customWidth="1"/>
    <col min="7177" max="7421" width="8.7109375" style="75"/>
    <col min="7422" max="7422" width="68" style="75" customWidth="1"/>
    <col min="7423" max="7423" width="67.140625" style="75" customWidth="1"/>
    <col min="7424" max="7424" width="8.28515625" style="75" bestFit="1" customWidth="1"/>
    <col min="7425" max="7425" width="18.7109375" style="75" customWidth="1"/>
    <col min="7426" max="7426" width="21.7109375" style="75" customWidth="1"/>
    <col min="7427" max="7427" width="15.85546875" style="75" customWidth="1"/>
    <col min="7428" max="7428" width="19.28515625" style="75" customWidth="1"/>
    <col min="7429" max="7429" width="10.140625" style="75" bestFit="1" customWidth="1"/>
    <col min="7430" max="7430" width="13.140625" style="75" bestFit="1" customWidth="1"/>
    <col min="7431" max="7432" width="15.28515625" style="75" bestFit="1" customWidth="1"/>
    <col min="7433" max="7677" width="8.7109375" style="75"/>
    <col min="7678" max="7678" width="68" style="75" customWidth="1"/>
    <col min="7679" max="7679" width="67.140625" style="75" customWidth="1"/>
    <col min="7680" max="7680" width="8.28515625" style="75" bestFit="1" customWidth="1"/>
    <col min="7681" max="7681" width="18.7109375" style="75" customWidth="1"/>
    <col min="7682" max="7682" width="21.7109375" style="75" customWidth="1"/>
    <col min="7683" max="7683" width="15.85546875" style="75" customWidth="1"/>
    <col min="7684" max="7684" width="19.28515625" style="75" customWidth="1"/>
    <col min="7685" max="7685" width="10.140625" style="75" bestFit="1" customWidth="1"/>
    <col min="7686" max="7686" width="13.140625" style="75" bestFit="1" customWidth="1"/>
    <col min="7687" max="7688" width="15.28515625" style="75" bestFit="1" customWidth="1"/>
    <col min="7689" max="7933" width="8.7109375" style="75"/>
    <col min="7934" max="7934" width="68" style="75" customWidth="1"/>
    <col min="7935" max="7935" width="67.140625" style="75" customWidth="1"/>
    <col min="7936" max="7936" width="8.28515625" style="75" bestFit="1" customWidth="1"/>
    <col min="7937" max="7937" width="18.7109375" style="75" customWidth="1"/>
    <col min="7938" max="7938" width="21.7109375" style="75" customWidth="1"/>
    <col min="7939" max="7939" width="15.85546875" style="75" customWidth="1"/>
    <col min="7940" max="7940" width="19.28515625" style="75" customWidth="1"/>
    <col min="7941" max="7941" width="10.140625" style="75" bestFit="1" customWidth="1"/>
    <col min="7942" max="7942" width="13.140625" style="75" bestFit="1" customWidth="1"/>
    <col min="7943" max="7944" width="15.28515625" style="75" bestFit="1" customWidth="1"/>
    <col min="7945" max="8189" width="8.7109375" style="75"/>
    <col min="8190" max="8190" width="68" style="75" customWidth="1"/>
    <col min="8191" max="8191" width="67.140625" style="75" customWidth="1"/>
    <col min="8192" max="8192" width="8.28515625" style="75" bestFit="1" customWidth="1"/>
    <col min="8193" max="8193" width="18.7109375" style="75" customWidth="1"/>
    <col min="8194" max="8194" width="21.7109375" style="75" customWidth="1"/>
    <col min="8195" max="8195" width="15.85546875" style="75" customWidth="1"/>
    <col min="8196" max="8196" width="19.28515625" style="75" customWidth="1"/>
    <col min="8197" max="8197" width="10.140625" style="75" bestFit="1" customWidth="1"/>
    <col min="8198" max="8198" width="13.140625" style="75" bestFit="1" customWidth="1"/>
    <col min="8199" max="8200" width="15.28515625" style="75" bestFit="1" customWidth="1"/>
    <col min="8201" max="8445" width="8.7109375" style="75"/>
    <col min="8446" max="8446" width="68" style="75" customWidth="1"/>
    <col min="8447" max="8447" width="67.140625" style="75" customWidth="1"/>
    <col min="8448" max="8448" width="8.28515625" style="75" bestFit="1" customWidth="1"/>
    <col min="8449" max="8449" width="18.7109375" style="75" customWidth="1"/>
    <col min="8450" max="8450" width="21.7109375" style="75" customWidth="1"/>
    <col min="8451" max="8451" width="15.85546875" style="75" customWidth="1"/>
    <col min="8452" max="8452" width="19.28515625" style="75" customWidth="1"/>
    <col min="8453" max="8453" width="10.140625" style="75" bestFit="1" customWidth="1"/>
    <col min="8454" max="8454" width="13.140625" style="75" bestFit="1" customWidth="1"/>
    <col min="8455" max="8456" width="15.28515625" style="75" bestFit="1" customWidth="1"/>
    <col min="8457" max="8701" width="8.7109375" style="75"/>
    <col min="8702" max="8702" width="68" style="75" customWidth="1"/>
    <col min="8703" max="8703" width="67.140625" style="75" customWidth="1"/>
    <col min="8704" max="8704" width="8.28515625" style="75" bestFit="1" customWidth="1"/>
    <col min="8705" max="8705" width="18.7109375" style="75" customWidth="1"/>
    <col min="8706" max="8706" width="21.7109375" style="75" customWidth="1"/>
    <col min="8707" max="8707" width="15.85546875" style="75" customWidth="1"/>
    <col min="8708" max="8708" width="19.28515625" style="75" customWidth="1"/>
    <col min="8709" max="8709" width="10.140625" style="75" bestFit="1" customWidth="1"/>
    <col min="8710" max="8710" width="13.140625" style="75" bestFit="1" customWidth="1"/>
    <col min="8711" max="8712" width="15.28515625" style="75" bestFit="1" customWidth="1"/>
    <col min="8713" max="8957" width="8.7109375" style="75"/>
    <col min="8958" max="8958" width="68" style="75" customWidth="1"/>
    <col min="8959" max="8959" width="67.140625" style="75" customWidth="1"/>
    <col min="8960" max="8960" width="8.28515625" style="75" bestFit="1" customWidth="1"/>
    <col min="8961" max="8961" width="18.7109375" style="75" customWidth="1"/>
    <col min="8962" max="8962" width="21.7109375" style="75" customWidth="1"/>
    <col min="8963" max="8963" width="15.85546875" style="75" customWidth="1"/>
    <col min="8964" max="8964" width="19.28515625" style="75" customWidth="1"/>
    <col min="8965" max="8965" width="10.140625" style="75" bestFit="1" customWidth="1"/>
    <col min="8966" max="8966" width="13.140625" style="75" bestFit="1" customWidth="1"/>
    <col min="8967" max="8968" width="15.28515625" style="75" bestFit="1" customWidth="1"/>
    <col min="8969" max="9213" width="8.7109375" style="75"/>
    <col min="9214" max="9214" width="68" style="75" customWidth="1"/>
    <col min="9215" max="9215" width="67.140625" style="75" customWidth="1"/>
    <col min="9216" max="9216" width="8.28515625" style="75" bestFit="1" customWidth="1"/>
    <col min="9217" max="9217" width="18.7109375" style="75" customWidth="1"/>
    <col min="9218" max="9218" width="21.7109375" style="75" customWidth="1"/>
    <col min="9219" max="9219" width="15.85546875" style="75" customWidth="1"/>
    <col min="9220" max="9220" width="19.28515625" style="75" customWidth="1"/>
    <col min="9221" max="9221" width="10.140625" style="75" bestFit="1" customWidth="1"/>
    <col min="9222" max="9222" width="13.140625" style="75" bestFit="1" customWidth="1"/>
    <col min="9223" max="9224" width="15.28515625" style="75" bestFit="1" customWidth="1"/>
    <col min="9225" max="9469" width="8.7109375" style="75"/>
    <col min="9470" max="9470" width="68" style="75" customWidth="1"/>
    <col min="9471" max="9471" width="67.140625" style="75" customWidth="1"/>
    <col min="9472" max="9472" width="8.28515625" style="75" bestFit="1" customWidth="1"/>
    <col min="9473" max="9473" width="18.7109375" style="75" customWidth="1"/>
    <col min="9474" max="9474" width="21.7109375" style="75" customWidth="1"/>
    <col min="9475" max="9475" width="15.85546875" style="75" customWidth="1"/>
    <col min="9476" max="9476" width="19.28515625" style="75" customWidth="1"/>
    <col min="9477" max="9477" width="10.140625" style="75" bestFit="1" customWidth="1"/>
    <col min="9478" max="9478" width="13.140625" style="75" bestFit="1" customWidth="1"/>
    <col min="9479" max="9480" width="15.28515625" style="75" bestFit="1" customWidth="1"/>
    <col min="9481" max="9725" width="8.7109375" style="75"/>
    <col min="9726" max="9726" width="68" style="75" customWidth="1"/>
    <col min="9727" max="9727" width="67.140625" style="75" customWidth="1"/>
    <col min="9728" max="9728" width="8.28515625" style="75" bestFit="1" customWidth="1"/>
    <col min="9729" max="9729" width="18.7109375" style="75" customWidth="1"/>
    <col min="9730" max="9730" width="21.7109375" style="75" customWidth="1"/>
    <col min="9731" max="9731" width="15.85546875" style="75" customWidth="1"/>
    <col min="9732" max="9732" width="19.28515625" style="75" customWidth="1"/>
    <col min="9733" max="9733" width="10.140625" style="75" bestFit="1" customWidth="1"/>
    <col min="9734" max="9734" width="13.140625" style="75" bestFit="1" customWidth="1"/>
    <col min="9735" max="9736" width="15.28515625" style="75" bestFit="1" customWidth="1"/>
    <col min="9737" max="9981" width="8.7109375" style="75"/>
    <col min="9982" max="9982" width="68" style="75" customWidth="1"/>
    <col min="9983" max="9983" width="67.140625" style="75" customWidth="1"/>
    <col min="9984" max="9984" width="8.28515625" style="75" bestFit="1" customWidth="1"/>
    <col min="9985" max="9985" width="18.7109375" style="75" customWidth="1"/>
    <col min="9986" max="9986" width="21.7109375" style="75" customWidth="1"/>
    <col min="9987" max="9987" width="15.85546875" style="75" customWidth="1"/>
    <col min="9988" max="9988" width="19.28515625" style="75" customWidth="1"/>
    <col min="9989" max="9989" width="10.140625" style="75" bestFit="1" customWidth="1"/>
    <col min="9990" max="9990" width="13.140625" style="75" bestFit="1" customWidth="1"/>
    <col min="9991" max="9992" width="15.28515625" style="75" bestFit="1" customWidth="1"/>
    <col min="9993" max="10237" width="8.7109375" style="75"/>
    <col min="10238" max="10238" width="68" style="75" customWidth="1"/>
    <col min="10239" max="10239" width="67.140625" style="75" customWidth="1"/>
    <col min="10240" max="10240" width="8.28515625" style="75" bestFit="1" customWidth="1"/>
    <col min="10241" max="10241" width="18.7109375" style="75" customWidth="1"/>
    <col min="10242" max="10242" width="21.7109375" style="75" customWidth="1"/>
    <col min="10243" max="10243" width="15.85546875" style="75" customWidth="1"/>
    <col min="10244" max="10244" width="19.28515625" style="75" customWidth="1"/>
    <col min="10245" max="10245" width="10.140625" style="75" bestFit="1" customWidth="1"/>
    <col min="10246" max="10246" width="13.140625" style="75" bestFit="1" customWidth="1"/>
    <col min="10247" max="10248" width="15.28515625" style="75" bestFit="1" customWidth="1"/>
    <col min="10249" max="10493" width="8.7109375" style="75"/>
    <col min="10494" max="10494" width="68" style="75" customWidth="1"/>
    <col min="10495" max="10495" width="67.140625" style="75" customWidth="1"/>
    <col min="10496" max="10496" width="8.28515625" style="75" bestFit="1" customWidth="1"/>
    <col min="10497" max="10497" width="18.7109375" style="75" customWidth="1"/>
    <col min="10498" max="10498" width="21.7109375" style="75" customWidth="1"/>
    <col min="10499" max="10499" width="15.85546875" style="75" customWidth="1"/>
    <col min="10500" max="10500" width="19.28515625" style="75" customWidth="1"/>
    <col min="10501" max="10501" width="10.140625" style="75" bestFit="1" customWidth="1"/>
    <col min="10502" max="10502" width="13.140625" style="75" bestFit="1" customWidth="1"/>
    <col min="10503" max="10504" width="15.28515625" style="75" bestFit="1" customWidth="1"/>
    <col min="10505" max="10749" width="8.7109375" style="75"/>
    <col min="10750" max="10750" width="68" style="75" customWidth="1"/>
    <col min="10751" max="10751" width="67.140625" style="75" customWidth="1"/>
    <col min="10752" max="10752" width="8.28515625" style="75" bestFit="1" customWidth="1"/>
    <col min="10753" max="10753" width="18.7109375" style="75" customWidth="1"/>
    <col min="10754" max="10754" width="21.7109375" style="75" customWidth="1"/>
    <col min="10755" max="10755" width="15.85546875" style="75" customWidth="1"/>
    <col min="10756" max="10756" width="19.28515625" style="75" customWidth="1"/>
    <col min="10757" max="10757" width="10.140625" style="75" bestFit="1" customWidth="1"/>
    <col min="10758" max="10758" width="13.140625" style="75" bestFit="1" customWidth="1"/>
    <col min="10759" max="10760" width="15.28515625" style="75" bestFit="1" customWidth="1"/>
    <col min="10761" max="11005" width="8.7109375" style="75"/>
    <col min="11006" max="11006" width="68" style="75" customWidth="1"/>
    <col min="11007" max="11007" width="67.140625" style="75" customWidth="1"/>
    <col min="11008" max="11008" width="8.28515625" style="75" bestFit="1" customWidth="1"/>
    <col min="11009" max="11009" width="18.7109375" style="75" customWidth="1"/>
    <col min="11010" max="11010" width="21.7109375" style="75" customWidth="1"/>
    <col min="11011" max="11011" width="15.85546875" style="75" customWidth="1"/>
    <col min="11012" max="11012" width="19.28515625" style="75" customWidth="1"/>
    <col min="11013" max="11013" width="10.140625" style="75" bestFit="1" customWidth="1"/>
    <col min="11014" max="11014" width="13.140625" style="75" bestFit="1" customWidth="1"/>
    <col min="11015" max="11016" width="15.28515625" style="75" bestFit="1" customWidth="1"/>
    <col min="11017" max="11261" width="8.7109375" style="75"/>
    <col min="11262" max="11262" width="68" style="75" customWidth="1"/>
    <col min="11263" max="11263" width="67.140625" style="75" customWidth="1"/>
    <col min="11264" max="11264" width="8.28515625" style="75" bestFit="1" customWidth="1"/>
    <col min="11265" max="11265" width="18.7109375" style="75" customWidth="1"/>
    <col min="11266" max="11266" width="21.7109375" style="75" customWidth="1"/>
    <col min="11267" max="11267" width="15.85546875" style="75" customWidth="1"/>
    <col min="11268" max="11268" width="19.28515625" style="75" customWidth="1"/>
    <col min="11269" max="11269" width="10.140625" style="75" bestFit="1" customWidth="1"/>
    <col min="11270" max="11270" width="13.140625" style="75" bestFit="1" customWidth="1"/>
    <col min="11271" max="11272" width="15.28515625" style="75" bestFit="1" customWidth="1"/>
    <col min="11273" max="11517" width="8.7109375" style="75"/>
    <col min="11518" max="11518" width="68" style="75" customWidth="1"/>
    <col min="11519" max="11519" width="67.140625" style="75" customWidth="1"/>
    <col min="11520" max="11520" width="8.28515625" style="75" bestFit="1" customWidth="1"/>
    <col min="11521" max="11521" width="18.7109375" style="75" customWidth="1"/>
    <col min="11522" max="11522" width="21.7109375" style="75" customWidth="1"/>
    <col min="11523" max="11523" width="15.85546875" style="75" customWidth="1"/>
    <col min="11524" max="11524" width="19.28515625" style="75" customWidth="1"/>
    <col min="11525" max="11525" width="10.140625" style="75" bestFit="1" customWidth="1"/>
    <col min="11526" max="11526" width="13.140625" style="75" bestFit="1" customWidth="1"/>
    <col min="11527" max="11528" width="15.28515625" style="75" bestFit="1" customWidth="1"/>
    <col min="11529" max="11773" width="8.7109375" style="75"/>
    <col min="11774" max="11774" width="68" style="75" customWidth="1"/>
    <col min="11775" max="11775" width="67.140625" style="75" customWidth="1"/>
    <col min="11776" max="11776" width="8.28515625" style="75" bestFit="1" customWidth="1"/>
    <col min="11777" max="11777" width="18.7109375" style="75" customWidth="1"/>
    <col min="11778" max="11778" width="21.7109375" style="75" customWidth="1"/>
    <col min="11779" max="11779" width="15.85546875" style="75" customWidth="1"/>
    <col min="11780" max="11780" width="19.28515625" style="75" customWidth="1"/>
    <col min="11781" max="11781" width="10.140625" style="75" bestFit="1" customWidth="1"/>
    <col min="11782" max="11782" width="13.140625" style="75" bestFit="1" customWidth="1"/>
    <col min="11783" max="11784" width="15.28515625" style="75" bestFit="1" customWidth="1"/>
    <col min="11785" max="12029" width="8.7109375" style="75"/>
    <col min="12030" max="12030" width="68" style="75" customWidth="1"/>
    <col min="12031" max="12031" width="67.140625" style="75" customWidth="1"/>
    <col min="12032" max="12032" width="8.28515625" style="75" bestFit="1" customWidth="1"/>
    <col min="12033" max="12033" width="18.7109375" style="75" customWidth="1"/>
    <col min="12034" max="12034" width="21.7109375" style="75" customWidth="1"/>
    <col min="12035" max="12035" width="15.85546875" style="75" customWidth="1"/>
    <col min="12036" max="12036" width="19.28515625" style="75" customWidth="1"/>
    <col min="12037" max="12037" width="10.140625" style="75" bestFit="1" customWidth="1"/>
    <col min="12038" max="12038" width="13.140625" style="75" bestFit="1" customWidth="1"/>
    <col min="12039" max="12040" width="15.28515625" style="75" bestFit="1" customWidth="1"/>
    <col min="12041" max="12285" width="8.7109375" style="75"/>
    <col min="12286" max="12286" width="68" style="75" customWidth="1"/>
    <col min="12287" max="12287" width="67.140625" style="75" customWidth="1"/>
    <col min="12288" max="12288" width="8.28515625" style="75" bestFit="1" customWidth="1"/>
    <col min="12289" max="12289" width="18.7109375" style="75" customWidth="1"/>
    <col min="12290" max="12290" width="21.7109375" style="75" customWidth="1"/>
    <col min="12291" max="12291" width="15.85546875" style="75" customWidth="1"/>
    <col min="12292" max="12292" width="19.28515625" style="75" customWidth="1"/>
    <col min="12293" max="12293" width="10.140625" style="75" bestFit="1" customWidth="1"/>
    <col min="12294" max="12294" width="13.140625" style="75" bestFit="1" customWidth="1"/>
    <col min="12295" max="12296" width="15.28515625" style="75" bestFit="1" customWidth="1"/>
    <col min="12297" max="12541" width="8.7109375" style="75"/>
    <col min="12542" max="12542" width="68" style="75" customWidth="1"/>
    <col min="12543" max="12543" width="67.140625" style="75" customWidth="1"/>
    <col min="12544" max="12544" width="8.28515625" style="75" bestFit="1" customWidth="1"/>
    <col min="12545" max="12545" width="18.7109375" style="75" customWidth="1"/>
    <col min="12546" max="12546" width="21.7109375" style="75" customWidth="1"/>
    <col min="12547" max="12547" width="15.85546875" style="75" customWidth="1"/>
    <col min="12548" max="12548" width="19.28515625" style="75" customWidth="1"/>
    <col min="12549" max="12549" width="10.140625" style="75" bestFit="1" customWidth="1"/>
    <col min="12550" max="12550" width="13.140625" style="75" bestFit="1" customWidth="1"/>
    <col min="12551" max="12552" width="15.28515625" style="75" bestFit="1" customWidth="1"/>
    <col min="12553" max="12797" width="8.7109375" style="75"/>
    <col min="12798" max="12798" width="68" style="75" customWidth="1"/>
    <col min="12799" max="12799" width="67.140625" style="75" customWidth="1"/>
    <col min="12800" max="12800" width="8.28515625" style="75" bestFit="1" customWidth="1"/>
    <col min="12801" max="12801" width="18.7109375" style="75" customWidth="1"/>
    <col min="12802" max="12802" width="21.7109375" style="75" customWidth="1"/>
    <col min="12803" max="12803" width="15.85546875" style="75" customWidth="1"/>
    <col min="12804" max="12804" width="19.28515625" style="75" customWidth="1"/>
    <col min="12805" max="12805" width="10.140625" style="75" bestFit="1" customWidth="1"/>
    <col min="12806" max="12806" width="13.140625" style="75" bestFit="1" customWidth="1"/>
    <col min="12807" max="12808" width="15.28515625" style="75" bestFit="1" customWidth="1"/>
    <col min="12809" max="13053" width="8.7109375" style="75"/>
    <col min="13054" max="13054" width="68" style="75" customWidth="1"/>
    <col min="13055" max="13055" width="67.140625" style="75" customWidth="1"/>
    <col min="13056" max="13056" width="8.28515625" style="75" bestFit="1" customWidth="1"/>
    <col min="13057" max="13057" width="18.7109375" style="75" customWidth="1"/>
    <col min="13058" max="13058" width="21.7109375" style="75" customWidth="1"/>
    <col min="13059" max="13059" width="15.85546875" style="75" customWidth="1"/>
    <col min="13060" max="13060" width="19.28515625" style="75" customWidth="1"/>
    <col min="13061" max="13061" width="10.140625" style="75" bestFit="1" customWidth="1"/>
    <col min="13062" max="13062" width="13.140625" style="75" bestFit="1" customWidth="1"/>
    <col min="13063" max="13064" width="15.28515625" style="75" bestFit="1" customWidth="1"/>
    <col min="13065" max="13309" width="8.7109375" style="75"/>
    <col min="13310" max="13310" width="68" style="75" customWidth="1"/>
    <col min="13311" max="13311" width="67.140625" style="75" customWidth="1"/>
    <col min="13312" max="13312" width="8.28515625" style="75" bestFit="1" customWidth="1"/>
    <col min="13313" max="13313" width="18.7109375" style="75" customWidth="1"/>
    <col min="13314" max="13314" width="21.7109375" style="75" customWidth="1"/>
    <col min="13315" max="13315" width="15.85546875" style="75" customWidth="1"/>
    <col min="13316" max="13316" width="19.28515625" style="75" customWidth="1"/>
    <col min="13317" max="13317" width="10.140625" style="75" bestFit="1" customWidth="1"/>
    <col min="13318" max="13318" width="13.140625" style="75" bestFit="1" customWidth="1"/>
    <col min="13319" max="13320" width="15.28515625" style="75" bestFit="1" customWidth="1"/>
    <col min="13321" max="13565" width="8.7109375" style="75"/>
    <col min="13566" max="13566" width="68" style="75" customWidth="1"/>
    <col min="13567" max="13567" width="67.140625" style="75" customWidth="1"/>
    <col min="13568" max="13568" width="8.28515625" style="75" bestFit="1" customWidth="1"/>
    <col min="13569" max="13569" width="18.7109375" style="75" customWidth="1"/>
    <col min="13570" max="13570" width="21.7109375" style="75" customWidth="1"/>
    <col min="13571" max="13571" width="15.85546875" style="75" customWidth="1"/>
    <col min="13572" max="13572" width="19.28515625" style="75" customWidth="1"/>
    <col min="13573" max="13573" width="10.140625" style="75" bestFit="1" customWidth="1"/>
    <col min="13574" max="13574" width="13.140625" style="75" bestFit="1" customWidth="1"/>
    <col min="13575" max="13576" width="15.28515625" style="75" bestFit="1" customWidth="1"/>
    <col min="13577" max="13821" width="8.7109375" style="75"/>
    <col min="13822" max="13822" width="68" style="75" customWidth="1"/>
    <col min="13823" max="13823" width="67.140625" style="75" customWidth="1"/>
    <col min="13824" max="13824" width="8.28515625" style="75" bestFit="1" customWidth="1"/>
    <col min="13825" max="13825" width="18.7109375" style="75" customWidth="1"/>
    <col min="13826" max="13826" width="21.7109375" style="75" customWidth="1"/>
    <col min="13827" max="13827" width="15.85546875" style="75" customWidth="1"/>
    <col min="13828" max="13828" width="19.28515625" style="75" customWidth="1"/>
    <col min="13829" max="13829" width="10.140625" style="75" bestFit="1" customWidth="1"/>
    <col min="13830" max="13830" width="13.140625" style="75" bestFit="1" customWidth="1"/>
    <col min="13831" max="13832" width="15.28515625" style="75" bestFit="1" customWidth="1"/>
    <col min="13833" max="14077" width="8.7109375" style="75"/>
    <col min="14078" max="14078" width="68" style="75" customWidth="1"/>
    <col min="14079" max="14079" width="67.140625" style="75" customWidth="1"/>
    <col min="14080" max="14080" width="8.28515625" style="75" bestFit="1" customWidth="1"/>
    <col min="14081" max="14081" width="18.7109375" style="75" customWidth="1"/>
    <col min="14082" max="14082" width="21.7109375" style="75" customWidth="1"/>
    <col min="14083" max="14083" width="15.85546875" style="75" customWidth="1"/>
    <col min="14084" max="14084" width="19.28515625" style="75" customWidth="1"/>
    <col min="14085" max="14085" width="10.140625" style="75" bestFit="1" customWidth="1"/>
    <col min="14086" max="14086" width="13.140625" style="75" bestFit="1" customWidth="1"/>
    <col min="14087" max="14088" width="15.28515625" style="75" bestFit="1" customWidth="1"/>
    <col min="14089" max="14333" width="8.7109375" style="75"/>
    <col min="14334" max="14334" width="68" style="75" customWidth="1"/>
    <col min="14335" max="14335" width="67.140625" style="75" customWidth="1"/>
    <col min="14336" max="14336" width="8.28515625" style="75" bestFit="1" customWidth="1"/>
    <col min="14337" max="14337" width="18.7109375" style="75" customWidth="1"/>
    <col min="14338" max="14338" width="21.7109375" style="75" customWidth="1"/>
    <col min="14339" max="14339" width="15.85546875" style="75" customWidth="1"/>
    <col min="14340" max="14340" width="19.28515625" style="75" customWidth="1"/>
    <col min="14341" max="14341" width="10.140625" style="75" bestFit="1" customWidth="1"/>
    <col min="14342" max="14342" width="13.140625" style="75" bestFit="1" customWidth="1"/>
    <col min="14343" max="14344" width="15.28515625" style="75" bestFit="1" customWidth="1"/>
    <col min="14345" max="14589" width="8.7109375" style="75"/>
    <col min="14590" max="14590" width="68" style="75" customWidth="1"/>
    <col min="14591" max="14591" width="67.140625" style="75" customWidth="1"/>
    <col min="14592" max="14592" width="8.28515625" style="75" bestFit="1" customWidth="1"/>
    <col min="14593" max="14593" width="18.7109375" style="75" customWidth="1"/>
    <col min="14594" max="14594" width="21.7109375" style="75" customWidth="1"/>
    <col min="14595" max="14595" width="15.85546875" style="75" customWidth="1"/>
    <col min="14596" max="14596" width="19.28515625" style="75" customWidth="1"/>
    <col min="14597" max="14597" width="10.140625" style="75" bestFit="1" customWidth="1"/>
    <col min="14598" max="14598" width="13.140625" style="75" bestFit="1" customWidth="1"/>
    <col min="14599" max="14600" width="15.28515625" style="75" bestFit="1" customWidth="1"/>
    <col min="14601" max="14845" width="8.7109375" style="75"/>
    <col min="14846" max="14846" width="68" style="75" customWidth="1"/>
    <col min="14847" max="14847" width="67.140625" style="75" customWidth="1"/>
    <col min="14848" max="14848" width="8.28515625" style="75" bestFit="1" customWidth="1"/>
    <col min="14849" max="14849" width="18.7109375" style="75" customWidth="1"/>
    <col min="14850" max="14850" width="21.7109375" style="75" customWidth="1"/>
    <col min="14851" max="14851" width="15.85546875" style="75" customWidth="1"/>
    <col min="14852" max="14852" width="19.28515625" style="75" customWidth="1"/>
    <col min="14853" max="14853" width="10.140625" style="75" bestFit="1" customWidth="1"/>
    <col min="14854" max="14854" width="13.140625" style="75" bestFit="1" customWidth="1"/>
    <col min="14855" max="14856" width="15.28515625" style="75" bestFit="1" customWidth="1"/>
    <col min="14857" max="15101" width="8.7109375" style="75"/>
    <col min="15102" max="15102" width="68" style="75" customWidth="1"/>
    <col min="15103" max="15103" width="67.140625" style="75" customWidth="1"/>
    <col min="15104" max="15104" width="8.28515625" style="75" bestFit="1" customWidth="1"/>
    <col min="15105" max="15105" width="18.7109375" style="75" customWidth="1"/>
    <col min="15106" max="15106" width="21.7109375" style="75" customWidth="1"/>
    <col min="15107" max="15107" width="15.85546875" style="75" customWidth="1"/>
    <col min="15108" max="15108" width="19.28515625" style="75" customWidth="1"/>
    <col min="15109" max="15109" width="10.140625" style="75" bestFit="1" customWidth="1"/>
    <col min="15110" max="15110" width="13.140625" style="75" bestFit="1" customWidth="1"/>
    <col min="15111" max="15112" width="15.28515625" style="75" bestFit="1" customWidth="1"/>
    <col min="15113" max="15357" width="8.7109375" style="75"/>
    <col min="15358" max="15358" width="68" style="75" customWidth="1"/>
    <col min="15359" max="15359" width="67.140625" style="75" customWidth="1"/>
    <col min="15360" max="15360" width="8.28515625" style="75" bestFit="1" customWidth="1"/>
    <col min="15361" max="15361" width="18.7109375" style="75" customWidth="1"/>
    <col min="15362" max="15362" width="21.7109375" style="75" customWidth="1"/>
    <col min="15363" max="15363" width="15.85546875" style="75" customWidth="1"/>
    <col min="15364" max="15364" width="19.28515625" style="75" customWidth="1"/>
    <col min="15365" max="15365" width="10.140625" style="75" bestFit="1" customWidth="1"/>
    <col min="15366" max="15366" width="13.140625" style="75" bestFit="1" customWidth="1"/>
    <col min="15367" max="15368" width="15.28515625" style="75" bestFit="1" customWidth="1"/>
    <col min="15369" max="15613" width="8.7109375" style="75"/>
    <col min="15614" max="15614" width="68" style="75" customWidth="1"/>
    <col min="15615" max="15615" width="67.140625" style="75" customWidth="1"/>
    <col min="15616" max="15616" width="8.28515625" style="75" bestFit="1" customWidth="1"/>
    <col min="15617" max="15617" width="18.7109375" style="75" customWidth="1"/>
    <col min="15618" max="15618" width="21.7109375" style="75" customWidth="1"/>
    <col min="15619" max="15619" width="15.85546875" style="75" customWidth="1"/>
    <col min="15620" max="15620" width="19.28515625" style="75" customWidth="1"/>
    <col min="15621" max="15621" width="10.140625" style="75" bestFit="1" customWidth="1"/>
    <col min="15622" max="15622" width="13.140625" style="75" bestFit="1" customWidth="1"/>
    <col min="15623" max="15624" width="15.28515625" style="75" bestFit="1" customWidth="1"/>
    <col min="15625" max="15869" width="8.7109375" style="75"/>
    <col min="15870" max="15870" width="68" style="75" customWidth="1"/>
    <col min="15871" max="15871" width="67.140625" style="75" customWidth="1"/>
    <col min="15872" max="15872" width="8.28515625" style="75" bestFit="1" customWidth="1"/>
    <col min="15873" max="15873" width="18.7109375" style="75" customWidth="1"/>
    <col min="15874" max="15874" width="21.7109375" style="75" customWidth="1"/>
    <col min="15875" max="15875" width="15.85546875" style="75" customWidth="1"/>
    <col min="15876" max="15876" width="19.28515625" style="75" customWidth="1"/>
    <col min="15877" max="15877" width="10.140625" style="75" bestFit="1" customWidth="1"/>
    <col min="15878" max="15878" width="13.140625" style="75" bestFit="1" customWidth="1"/>
    <col min="15879" max="15880" width="15.28515625" style="75" bestFit="1" customWidth="1"/>
    <col min="15881" max="16125" width="8.7109375" style="75"/>
    <col min="16126" max="16126" width="68" style="75" customWidth="1"/>
    <col min="16127" max="16127" width="67.140625" style="75" customWidth="1"/>
    <col min="16128" max="16128" width="8.28515625" style="75" bestFit="1" customWidth="1"/>
    <col min="16129" max="16129" width="18.7109375" style="75" customWidth="1"/>
    <col min="16130" max="16130" width="21.7109375" style="75" customWidth="1"/>
    <col min="16131" max="16131" width="15.85546875" style="75" customWidth="1"/>
    <col min="16132" max="16132" width="19.28515625" style="75" customWidth="1"/>
    <col min="16133" max="16133" width="10.140625" style="75" bestFit="1" customWidth="1"/>
    <col min="16134" max="16134" width="13.140625" style="75" bestFit="1" customWidth="1"/>
    <col min="16135" max="16136" width="15.28515625" style="75" bestFit="1" customWidth="1"/>
    <col min="16137" max="16384" width="8.7109375" style="75"/>
  </cols>
  <sheetData>
    <row r="1" spans="1:8" s="2" customFormat="1">
      <c r="A1" s="85"/>
      <c r="B1" s="85"/>
      <c r="C1" s="85"/>
      <c r="D1" s="1"/>
      <c r="E1" s="1"/>
    </row>
    <row r="2" spans="1:8" s="2" customFormat="1" ht="25.5">
      <c r="A2" s="3" t="s">
        <v>0</v>
      </c>
      <c r="B2" s="4"/>
      <c r="C2" s="5"/>
      <c r="D2" s="86"/>
      <c r="E2" s="87"/>
    </row>
    <row r="3" spans="1:8" s="2" customFormat="1" ht="19.5" hidden="1" customHeight="1">
      <c r="A3" s="6"/>
      <c r="B3" s="4"/>
      <c r="C3" s="5"/>
      <c r="D3" s="7">
        <v>1</v>
      </c>
      <c r="E3" s="8" t="s">
        <v>1</v>
      </c>
    </row>
    <row r="4" spans="1:8" s="2" customFormat="1">
      <c r="A4" s="9"/>
      <c r="B4" s="10"/>
      <c r="C4" s="5"/>
      <c r="D4" s="8"/>
      <c r="E4" s="8"/>
    </row>
    <row r="5" spans="1:8" s="2" customFormat="1" ht="20.25" thickBot="1">
      <c r="A5" s="11"/>
      <c r="B5" s="12"/>
      <c r="C5" s="5"/>
      <c r="D5" s="13"/>
      <c r="E5" s="8"/>
    </row>
    <row r="6" spans="1:8" s="19" customFormat="1">
      <c r="A6" s="14" t="s">
        <v>88</v>
      </c>
      <c r="B6" s="15" t="s">
        <v>2</v>
      </c>
      <c r="C6" s="16" t="s">
        <v>160</v>
      </c>
      <c r="D6" s="17" t="s">
        <v>17</v>
      </c>
      <c r="E6" s="18" t="s">
        <v>1</v>
      </c>
    </row>
    <row r="7" spans="1:8" s="25" customFormat="1">
      <c r="A7" s="20" t="s">
        <v>89</v>
      </c>
      <c r="B7" s="21" t="s">
        <v>12</v>
      </c>
      <c r="C7" s="22" t="s">
        <v>84</v>
      </c>
      <c r="D7" s="23">
        <v>27460</v>
      </c>
      <c r="E7" s="24">
        <f>D7</f>
        <v>27460</v>
      </c>
    </row>
    <row r="8" spans="1:8" s="25" customFormat="1">
      <c r="A8" s="26"/>
      <c r="B8" s="27" t="s">
        <v>3</v>
      </c>
      <c r="C8" s="28"/>
      <c r="D8" s="29"/>
      <c r="E8" s="30"/>
    </row>
    <row r="9" spans="1:8" s="38" customFormat="1" ht="123.75" hidden="1" customHeight="1">
      <c r="A9" s="31"/>
      <c r="B9" s="32" t="s">
        <v>9</v>
      </c>
      <c r="C9" s="33"/>
      <c r="D9" s="34">
        <v>2816</v>
      </c>
      <c r="E9" s="35">
        <f>IF(C9="x",D9,0)</f>
        <v>0</v>
      </c>
      <c r="F9" s="36"/>
      <c r="G9" s="36"/>
      <c r="H9" s="37"/>
    </row>
    <row r="10" spans="1:8" s="48" customFormat="1">
      <c r="A10" s="46"/>
      <c r="B10" s="46" t="s">
        <v>161</v>
      </c>
      <c r="C10" s="90"/>
      <c r="D10" s="47">
        <v>0</v>
      </c>
      <c r="E10" s="24">
        <f t="shared" ref="E10" si="0">IF(C10="x",D10,0)</f>
        <v>0</v>
      </c>
      <c r="F10" s="36"/>
      <c r="G10" s="36"/>
      <c r="H10" s="37"/>
    </row>
    <row r="11" spans="1:8" s="41" customFormat="1" ht="21" customHeight="1">
      <c r="A11" s="31" t="s">
        <v>90</v>
      </c>
      <c r="B11" s="32" t="s">
        <v>13</v>
      </c>
      <c r="C11" s="91"/>
      <c r="D11" s="39">
        <v>2516</v>
      </c>
      <c r="E11" s="40">
        <f>IF(C11="x",D11,0)</f>
        <v>0</v>
      </c>
      <c r="F11" s="36"/>
      <c r="G11" s="36"/>
      <c r="H11" s="37"/>
    </row>
    <row r="12" spans="1:8" s="41" customFormat="1" ht="21" customHeight="1">
      <c r="A12" s="31" t="s">
        <v>91</v>
      </c>
      <c r="B12" s="32" t="s">
        <v>87</v>
      </c>
      <c r="C12" s="91"/>
      <c r="D12" s="39">
        <v>2816</v>
      </c>
      <c r="E12" s="40">
        <v>0</v>
      </c>
      <c r="F12" s="36"/>
      <c r="G12" s="36"/>
      <c r="H12" s="37"/>
    </row>
    <row r="13" spans="1:8" s="25" customFormat="1">
      <c r="A13" s="26"/>
      <c r="B13" s="27" t="s">
        <v>18</v>
      </c>
      <c r="C13" s="92"/>
      <c r="D13" s="29"/>
      <c r="E13" s="30"/>
      <c r="F13" s="36"/>
      <c r="G13" s="36"/>
      <c r="H13" s="37"/>
    </row>
    <row r="14" spans="1:8" s="48" customFormat="1">
      <c r="A14" s="31" t="s">
        <v>92</v>
      </c>
      <c r="B14" s="46" t="s">
        <v>4</v>
      </c>
      <c r="C14" s="90"/>
      <c r="D14" s="47">
        <v>1052</v>
      </c>
      <c r="E14" s="24">
        <f t="shared" ref="E14:E35" si="1">IF(C14="x",D14,0)</f>
        <v>0</v>
      </c>
      <c r="F14" s="36"/>
      <c r="G14" s="36"/>
      <c r="H14" s="37"/>
    </row>
    <row r="15" spans="1:8" s="48" customFormat="1">
      <c r="A15" s="31" t="s">
        <v>93</v>
      </c>
      <c r="B15" s="46" t="s">
        <v>5</v>
      </c>
      <c r="C15" s="90"/>
      <c r="D15" s="47">
        <v>1176</v>
      </c>
      <c r="E15" s="24">
        <f t="shared" si="1"/>
        <v>0</v>
      </c>
      <c r="F15" s="36"/>
      <c r="G15" s="36"/>
      <c r="H15" s="37"/>
    </row>
    <row r="16" spans="1:8" s="48" customFormat="1">
      <c r="A16" s="31" t="s">
        <v>94</v>
      </c>
      <c r="B16" s="46" t="s">
        <v>19</v>
      </c>
      <c r="C16" s="90"/>
      <c r="D16" s="47">
        <v>525</v>
      </c>
      <c r="E16" s="24">
        <f t="shared" si="1"/>
        <v>0</v>
      </c>
      <c r="F16" s="36"/>
      <c r="G16" s="36"/>
      <c r="H16" s="37"/>
    </row>
    <row r="17" spans="1:8" s="48" customFormat="1">
      <c r="A17" s="31" t="s">
        <v>95</v>
      </c>
      <c r="B17" s="46" t="s">
        <v>6</v>
      </c>
      <c r="C17" s="90"/>
      <c r="D17" s="47">
        <v>1132</v>
      </c>
      <c r="E17" s="24">
        <f t="shared" si="1"/>
        <v>0</v>
      </c>
      <c r="F17" s="36"/>
      <c r="G17" s="36"/>
      <c r="H17" s="37"/>
    </row>
    <row r="18" spans="1:8" s="48" customFormat="1">
      <c r="A18" s="31" t="s">
        <v>96</v>
      </c>
      <c r="B18" s="46" t="s">
        <v>20</v>
      </c>
      <c r="C18" s="90"/>
      <c r="D18" s="47">
        <v>475</v>
      </c>
      <c r="E18" s="24">
        <f t="shared" si="1"/>
        <v>0</v>
      </c>
      <c r="F18" s="36"/>
      <c r="G18" s="36"/>
      <c r="H18" s="37"/>
    </row>
    <row r="19" spans="1:8" s="48" customFormat="1">
      <c r="A19" s="31" t="s">
        <v>97</v>
      </c>
      <c r="B19" s="46" t="s">
        <v>21</v>
      </c>
      <c r="C19" s="90"/>
      <c r="D19" s="47">
        <v>1060</v>
      </c>
      <c r="E19" s="24">
        <f t="shared" si="1"/>
        <v>0</v>
      </c>
      <c r="F19" s="36"/>
      <c r="G19" s="36"/>
      <c r="H19" s="37"/>
    </row>
    <row r="20" spans="1:8" s="48" customFormat="1" ht="37.5">
      <c r="A20" s="31" t="s">
        <v>98</v>
      </c>
      <c r="B20" s="46" t="s">
        <v>22</v>
      </c>
      <c r="C20" s="90"/>
      <c r="D20" s="47">
        <v>1573</v>
      </c>
      <c r="E20" s="24">
        <f t="shared" si="1"/>
        <v>0</v>
      </c>
    </row>
    <row r="21" spans="1:8" s="48" customFormat="1">
      <c r="A21" s="31" t="s">
        <v>99</v>
      </c>
      <c r="B21" s="46" t="s">
        <v>23</v>
      </c>
      <c r="C21" s="90"/>
      <c r="D21" s="47">
        <v>2631</v>
      </c>
      <c r="E21" s="24">
        <f t="shared" si="1"/>
        <v>0</v>
      </c>
    </row>
    <row r="22" spans="1:8" s="48" customFormat="1" ht="36.6" customHeight="1">
      <c r="A22" s="31" t="s">
        <v>100</v>
      </c>
      <c r="B22" s="46" t="s">
        <v>24</v>
      </c>
      <c r="C22" s="90"/>
      <c r="D22" s="47">
        <v>1388</v>
      </c>
      <c r="E22" s="24">
        <f t="shared" si="1"/>
        <v>0</v>
      </c>
    </row>
    <row r="23" spans="1:8" s="48" customFormat="1" ht="36.6" customHeight="1">
      <c r="A23" s="31" t="s">
        <v>101</v>
      </c>
      <c r="B23" s="46" t="s">
        <v>157</v>
      </c>
      <c r="C23" s="90"/>
      <c r="D23" s="47">
        <v>1176</v>
      </c>
      <c r="E23" s="24">
        <f t="shared" si="1"/>
        <v>0</v>
      </c>
    </row>
    <row r="24" spans="1:8" s="48" customFormat="1" ht="20.45" customHeight="1">
      <c r="A24" s="31" t="s">
        <v>102</v>
      </c>
      <c r="B24" s="46" t="s">
        <v>25</v>
      </c>
      <c r="C24" s="90"/>
      <c r="D24" s="47">
        <v>560</v>
      </c>
      <c r="E24" s="24">
        <f t="shared" si="1"/>
        <v>0</v>
      </c>
    </row>
    <row r="25" spans="1:8" s="48" customFormat="1">
      <c r="A25" s="31" t="s">
        <v>103</v>
      </c>
      <c r="B25" s="46" t="s">
        <v>26</v>
      </c>
      <c r="C25" s="90"/>
      <c r="D25" s="47">
        <v>268</v>
      </c>
      <c r="E25" s="24">
        <f t="shared" si="1"/>
        <v>0</v>
      </c>
    </row>
    <row r="26" spans="1:8" s="48" customFormat="1">
      <c r="A26" s="31" t="s">
        <v>104</v>
      </c>
      <c r="B26" s="46" t="s">
        <v>29</v>
      </c>
      <c r="C26" s="90"/>
      <c r="D26" s="47">
        <v>142</v>
      </c>
      <c r="E26" s="24">
        <f t="shared" si="1"/>
        <v>0</v>
      </c>
    </row>
    <row r="27" spans="1:8" s="48" customFormat="1">
      <c r="A27" s="31" t="s">
        <v>105</v>
      </c>
      <c r="B27" s="46" t="s">
        <v>27</v>
      </c>
      <c r="C27" s="90"/>
      <c r="D27" s="47">
        <v>376</v>
      </c>
      <c r="E27" s="24">
        <f t="shared" si="1"/>
        <v>0</v>
      </c>
    </row>
    <row r="28" spans="1:8" s="48" customFormat="1">
      <c r="A28" s="31" t="s">
        <v>106</v>
      </c>
      <c r="B28" s="46" t="s">
        <v>28</v>
      </c>
      <c r="C28" s="90"/>
      <c r="D28" s="47">
        <v>961</v>
      </c>
      <c r="E28" s="24">
        <f t="shared" si="1"/>
        <v>0</v>
      </c>
    </row>
    <row r="29" spans="1:8" s="48" customFormat="1">
      <c r="A29" s="31" t="s">
        <v>107</v>
      </c>
      <c r="B29" s="46" t="s">
        <v>30</v>
      </c>
      <c r="C29" s="90"/>
      <c r="D29" s="47">
        <v>95</v>
      </c>
      <c r="E29" s="24">
        <f t="shared" si="1"/>
        <v>0</v>
      </c>
    </row>
    <row r="30" spans="1:8" s="48" customFormat="1">
      <c r="A30" s="31" t="s">
        <v>108</v>
      </c>
      <c r="B30" s="46" t="s">
        <v>158</v>
      </c>
      <c r="C30" s="90"/>
      <c r="D30" s="47">
        <v>460</v>
      </c>
      <c r="E30" s="24">
        <f t="shared" si="1"/>
        <v>0</v>
      </c>
    </row>
    <row r="31" spans="1:8" s="48" customFormat="1">
      <c r="A31" s="31" t="s">
        <v>109</v>
      </c>
      <c r="B31" s="46" t="s">
        <v>31</v>
      </c>
      <c r="C31" s="90"/>
      <c r="D31" s="47">
        <v>85</v>
      </c>
      <c r="E31" s="24">
        <f t="shared" si="1"/>
        <v>0</v>
      </c>
    </row>
    <row r="32" spans="1:8" s="48" customFormat="1">
      <c r="A32" s="31" t="s">
        <v>110</v>
      </c>
      <c r="B32" s="46" t="s">
        <v>32</v>
      </c>
      <c r="C32" s="90"/>
      <c r="D32" s="47">
        <v>376</v>
      </c>
      <c r="E32" s="24">
        <f t="shared" si="1"/>
        <v>0</v>
      </c>
      <c r="F32" s="36"/>
      <c r="G32" s="36"/>
      <c r="H32" s="37"/>
    </row>
    <row r="33" spans="1:8" s="48" customFormat="1">
      <c r="A33" s="31" t="s">
        <v>111</v>
      </c>
      <c r="B33" s="46" t="s">
        <v>7</v>
      </c>
      <c r="C33" s="90"/>
      <c r="D33" s="47">
        <v>157</v>
      </c>
      <c r="E33" s="24">
        <f t="shared" si="1"/>
        <v>0</v>
      </c>
      <c r="F33" s="36"/>
      <c r="G33" s="36"/>
      <c r="H33" s="37"/>
    </row>
    <row r="34" spans="1:8" s="48" customFormat="1">
      <c r="A34" s="46"/>
      <c r="B34" s="46" t="s">
        <v>33</v>
      </c>
      <c r="C34" s="90"/>
      <c r="D34" s="47">
        <v>0</v>
      </c>
      <c r="E34" s="24">
        <f t="shared" si="1"/>
        <v>0</v>
      </c>
      <c r="F34" s="36"/>
      <c r="G34" s="36"/>
      <c r="H34" s="37"/>
    </row>
    <row r="35" spans="1:8" s="48" customFormat="1">
      <c r="A35" s="31" t="s">
        <v>112</v>
      </c>
      <c r="B35" s="46" t="s">
        <v>34</v>
      </c>
      <c r="C35" s="90"/>
      <c r="D35" s="47">
        <v>263</v>
      </c>
      <c r="E35" s="24">
        <f t="shared" si="1"/>
        <v>0</v>
      </c>
      <c r="F35" s="36"/>
      <c r="G35" s="36"/>
      <c r="H35" s="37"/>
    </row>
    <row r="36" spans="1:8" s="48" customFormat="1">
      <c r="A36" s="26"/>
      <c r="B36" s="27" t="s">
        <v>35</v>
      </c>
      <c r="C36" s="93"/>
      <c r="D36" s="49"/>
      <c r="E36" s="30"/>
      <c r="F36" s="36"/>
      <c r="G36" s="36"/>
      <c r="H36" s="37"/>
    </row>
    <row r="37" spans="1:8" s="45" customFormat="1">
      <c r="A37" s="46"/>
      <c r="B37" s="42" t="s">
        <v>14</v>
      </c>
      <c r="C37" s="94"/>
      <c r="D37" s="43">
        <v>0</v>
      </c>
      <c r="E37" s="44">
        <f>IF(C37="x",D37,0)</f>
        <v>0</v>
      </c>
    </row>
    <row r="38" spans="1:8" s="38" customFormat="1">
      <c r="A38" s="31" t="s">
        <v>113</v>
      </c>
      <c r="B38" s="32" t="s">
        <v>16</v>
      </c>
      <c r="C38" s="95"/>
      <c r="D38" s="34">
        <v>1314</v>
      </c>
      <c r="E38" s="35">
        <f>IF(C38="x",D38,0)</f>
        <v>0</v>
      </c>
      <c r="F38" s="36"/>
      <c r="G38" s="36"/>
      <c r="H38" s="37"/>
    </row>
    <row r="39" spans="1:8" s="45" customFormat="1" ht="72" customHeight="1">
      <c r="A39" s="31" t="s">
        <v>114</v>
      </c>
      <c r="B39" s="42" t="s">
        <v>15</v>
      </c>
      <c r="C39" s="94"/>
      <c r="D39" s="43">
        <v>805</v>
      </c>
      <c r="E39" s="44">
        <f t="shared" ref="E39" si="2">IF(C39="x",D39,0)</f>
        <v>0</v>
      </c>
    </row>
    <row r="40" spans="1:8" s="48" customFormat="1">
      <c r="A40" s="31" t="s">
        <v>115</v>
      </c>
      <c r="B40" s="46" t="s">
        <v>36</v>
      </c>
      <c r="C40" s="90"/>
      <c r="D40" s="47">
        <v>601</v>
      </c>
      <c r="E40" s="24">
        <f t="shared" ref="E40:E59" si="3">IF(C40="x",D40,0)</f>
        <v>0</v>
      </c>
      <c r="F40" s="36"/>
      <c r="G40" s="36"/>
      <c r="H40" s="37"/>
    </row>
    <row r="41" spans="1:8" s="48" customFormat="1">
      <c r="A41" s="31" t="s">
        <v>116</v>
      </c>
      <c r="B41" s="46" t="s">
        <v>37</v>
      </c>
      <c r="C41" s="90"/>
      <c r="D41" s="47">
        <v>601</v>
      </c>
      <c r="E41" s="24">
        <f t="shared" si="3"/>
        <v>0</v>
      </c>
      <c r="F41" s="36"/>
      <c r="G41" s="36"/>
      <c r="H41" s="37"/>
    </row>
    <row r="42" spans="1:8" s="48" customFormat="1">
      <c r="A42" s="31" t="s">
        <v>117</v>
      </c>
      <c r="B42" s="46" t="s">
        <v>38</v>
      </c>
      <c r="C42" s="90"/>
      <c r="D42" s="47">
        <v>863</v>
      </c>
      <c r="E42" s="24">
        <f t="shared" si="3"/>
        <v>0</v>
      </c>
      <c r="F42" s="36"/>
      <c r="G42" s="36"/>
      <c r="H42" s="37"/>
    </row>
    <row r="43" spans="1:8" s="48" customFormat="1">
      <c r="A43" s="31" t="s">
        <v>118</v>
      </c>
      <c r="B43" s="50" t="s">
        <v>39</v>
      </c>
      <c r="C43" s="90"/>
      <c r="D43" s="47">
        <v>1126</v>
      </c>
      <c r="E43" s="24">
        <f t="shared" si="3"/>
        <v>0</v>
      </c>
      <c r="F43" s="36"/>
      <c r="G43" s="36"/>
      <c r="H43" s="37"/>
    </row>
    <row r="44" spans="1:8" s="48" customFormat="1" ht="21.6" customHeight="1">
      <c r="A44" s="31" t="s">
        <v>119</v>
      </c>
      <c r="B44" s="51" t="s">
        <v>40</v>
      </c>
      <c r="C44" s="90"/>
      <c r="D44" s="47">
        <v>4219</v>
      </c>
      <c r="E44" s="24">
        <f t="shared" si="3"/>
        <v>0</v>
      </c>
      <c r="F44" s="36"/>
      <c r="G44" s="36"/>
      <c r="H44" s="37"/>
    </row>
    <row r="45" spans="1:8" s="25" customFormat="1">
      <c r="A45" s="31" t="s">
        <v>120</v>
      </c>
      <c r="B45" s="46" t="s">
        <v>41</v>
      </c>
      <c r="C45" s="96"/>
      <c r="D45" s="47">
        <v>251</v>
      </c>
      <c r="E45" s="24">
        <f t="shared" si="3"/>
        <v>0</v>
      </c>
      <c r="F45" s="36"/>
      <c r="G45" s="36"/>
      <c r="H45" s="37"/>
    </row>
    <row r="46" spans="1:8" s="25" customFormat="1">
      <c r="A46" s="31" t="s">
        <v>121</v>
      </c>
      <c r="B46" s="46" t="s">
        <v>42</v>
      </c>
      <c r="C46" s="96"/>
      <c r="D46" s="47">
        <v>2816</v>
      </c>
      <c r="E46" s="24">
        <f t="shared" si="3"/>
        <v>0</v>
      </c>
      <c r="F46" s="36"/>
      <c r="G46" s="36"/>
      <c r="H46" s="37"/>
    </row>
    <row r="47" spans="1:8" s="25" customFormat="1">
      <c r="A47" s="31" t="s">
        <v>122</v>
      </c>
      <c r="B47" s="46" t="s">
        <v>43</v>
      </c>
      <c r="C47" s="96"/>
      <c r="D47" s="47">
        <v>268</v>
      </c>
      <c r="E47" s="24">
        <f t="shared" si="3"/>
        <v>0</v>
      </c>
      <c r="F47" s="36"/>
      <c r="G47" s="36"/>
      <c r="H47" s="37"/>
    </row>
    <row r="48" spans="1:8" s="25" customFormat="1">
      <c r="A48" s="31" t="s">
        <v>123</v>
      </c>
      <c r="B48" s="46" t="s">
        <v>44</v>
      </c>
      <c r="C48" s="96"/>
      <c r="D48" s="47">
        <v>113</v>
      </c>
      <c r="E48" s="24">
        <f t="shared" si="3"/>
        <v>0</v>
      </c>
    </row>
    <row r="49" spans="1:8" s="25" customFormat="1">
      <c r="A49" s="31" t="s">
        <v>124</v>
      </c>
      <c r="B49" s="46" t="s">
        <v>45</v>
      </c>
      <c r="C49" s="96"/>
      <c r="D49" s="47">
        <v>169</v>
      </c>
      <c r="E49" s="24">
        <f t="shared" si="3"/>
        <v>0</v>
      </c>
    </row>
    <row r="50" spans="1:8" s="25" customFormat="1">
      <c r="A50" s="31" t="s">
        <v>125</v>
      </c>
      <c r="B50" s="46" t="s">
        <v>46</v>
      </c>
      <c r="C50" s="96"/>
      <c r="D50" s="47">
        <v>356</v>
      </c>
      <c r="E50" s="24">
        <f t="shared" si="3"/>
        <v>0</v>
      </c>
    </row>
    <row r="51" spans="1:8" s="25" customFormat="1" ht="22.5" customHeight="1">
      <c r="A51" s="31" t="s">
        <v>126</v>
      </c>
      <c r="B51" s="46" t="s">
        <v>47</v>
      </c>
      <c r="C51" s="96"/>
      <c r="D51" s="47">
        <v>169</v>
      </c>
      <c r="E51" s="24">
        <f t="shared" si="3"/>
        <v>0</v>
      </c>
      <c r="F51" s="36"/>
      <c r="G51" s="36"/>
      <c r="H51" s="37"/>
    </row>
    <row r="52" spans="1:8" s="25" customFormat="1" ht="22.5" customHeight="1">
      <c r="A52" s="31" t="s">
        <v>127</v>
      </c>
      <c r="B52" s="46" t="s">
        <v>48</v>
      </c>
      <c r="C52" s="96"/>
      <c r="D52" s="47">
        <v>676</v>
      </c>
      <c r="E52" s="24">
        <f t="shared" si="3"/>
        <v>0</v>
      </c>
      <c r="F52" s="36"/>
      <c r="G52" s="36"/>
      <c r="H52" s="37"/>
    </row>
    <row r="53" spans="1:8" s="25" customFormat="1" ht="22.5" customHeight="1">
      <c r="A53" s="31" t="s">
        <v>128</v>
      </c>
      <c r="B53" s="46" t="s">
        <v>49</v>
      </c>
      <c r="C53" s="96"/>
      <c r="D53" s="47">
        <v>169</v>
      </c>
      <c r="E53" s="24">
        <f t="shared" si="3"/>
        <v>0</v>
      </c>
      <c r="F53" s="36"/>
      <c r="G53" s="36"/>
      <c r="H53" s="37"/>
    </row>
    <row r="54" spans="1:8" s="25" customFormat="1" ht="22.5" customHeight="1">
      <c r="A54" s="31" t="s">
        <v>129</v>
      </c>
      <c r="B54" s="46" t="s">
        <v>50</v>
      </c>
      <c r="C54" s="96"/>
      <c r="D54" s="47">
        <v>207</v>
      </c>
      <c r="E54" s="24">
        <f t="shared" si="3"/>
        <v>0</v>
      </c>
      <c r="F54" s="36"/>
      <c r="G54" s="36"/>
      <c r="H54" s="37"/>
    </row>
    <row r="55" spans="1:8" s="25" customFormat="1" ht="22.5" customHeight="1">
      <c r="A55" s="31" t="s">
        <v>130</v>
      </c>
      <c r="B55" s="46" t="s">
        <v>51</v>
      </c>
      <c r="C55" s="96"/>
      <c r="D55" s="47">
        <v>300</v>
      </c>
      <c r="E55" s="24">
        <f t="shared" si="3"/>
        <v>0</v>
      </c>
      <c r="F55" s="36"/>
      <c r="G55" s="36"/>
      <c r="H55" s="37"/>
    </row>
    <row r="56" spans="1:8" s="25" customFormat="1">
      <c r="A56" s="31" t="s">
        <v>131</v>
      </c>
      <c r="B56" s="46" t="s">
        <v>52</v>
      </c>
      <c r="C56" s="96"/>
      <c r="D56" s="47">
        <v>1502</v>
      </c>
      <c r="E56" s="24">
        <f t="shared" si="3"/>
        <v>0</v>
      </c>
      <c r="F56" s="36"/>
      <c r="G56" s="36"/>
      <c r="H56" s="37"/>
    </row>
    <row r="57" spans="1:8" s="25" customFormat="1">
      <c r="A57" s="31" t="s">
        <v>132</v>
      </c>
      <c r="B57" s="46" t="s">
        <v>53</v>
      </c>
      <c r="C57" s="96"/>
      <c r="D57" s="47">
        <v>638</v>
      </c>
      <c r="E57" s="24">
        <f t="shared" si="3"/>
        <v>0</v>
      </c>
      <c r="F57" s="36"/>
      <c r="G57" s="36"/>
      <c r="H57" s="37"/>
    </row>
    <row r="58" spans="1:8" s="25" customFormat="1" ht="19.5" customHeight="1">
      <c r="A58" s="31" t="s">
        <v>133</v>
      </c>
      <c r="B58" s="46" t="s">
        <v>54</v>
      </c>
      <c r="C58" s="96"/>
      <c r="D58" s="47">
        <v>72</v>
      </c>
      <c r="E58" s="24">
        <f t="shared" si="3"/>
        <v>0</v>
      </c>
      <c r="F58" s="36"/>
      <c r="G58" s="36"/>
      <c r="H58" s="37"/>
    </row>
    <row r="59" spans="1:8" s="25" customFormat="1">
      <c r="A59" s="31" t="s">
        <v>134</v>
      </c>
      <c r="B59" s="46" t="s">
        <v>55</v>
      </c>
      <c r="C59" s="96"/>
      <c r="D59" s="47">
        <v>1126</v>
      </c>
      <c r="E59" s="24">
        <f t="shared" si="3"/>
        <v>0</v>
      </c>
      <c r="F59" s="36"/>
      <c r="G59" s="36"/>
      <c r="H59" s="37"/>
    </row>
    <row r="60" spans="1:8" s="25" customFormat="1">
      <c r="A60" s="26"/>
      <c r="B60" s="27" t="s">
        <v>56</v>
      </c>
      <c r="C60" s="92"/>
      <c r="D60" s="29"/>
      <c r="E60" s="30"/>
      <c r="F60" s="36"/>
      <c r="G60" s="36"/>
      <c r="H60" s="37"/>
    </row>
    <row r="61" spans="1:8" s="25" customFormat="1">
      <c r="A61" s="46"/>
      <c r="B61" s="42" t="s">
        <v>57</v>
      </c>
      <c r="C61" s="96"/>
      <c r="D61" s="47">
        <v>0</v>
      </c>
      <c r="E61" s="24">
        <f t="shared" ref="E61:E72" si="4">IF(C61="x",D61,0)</f>
        <v>0</v>
      </c>
    </row>
    <row r="62" spans="1:8" s="25" customFormat="1" ht="37.5">
      <c r="A62" s="46"/>
      <c r="B62" s="46" t="s">
        <v>60</v>
      </c>
      <c r="C62" s="96"/>
      <c r="D62" s="47">
        <v>0</v>
      </c>
      <c r="E62" s="24">
        <f t="shared" ref="E62" si="5">IF(C62="x",D62,0)</f>
        <v>0</v>
      </c>
    </row>
    <row r="63" spans="1:8" s="25" customFormat="1">
      <c r="A63" s="31" t="s">
        <v>135</v>
      </c>
      <c r="B63" s="46" t="s">
        <v>58</v>
      </c>
      <c r="C63" s="96"/>
      <c r="D63" s="47">
        <v>429</v>
      </c>
      <c r="E63" s="24">
        <f t="shared" si="4"/>
        <v>0</v>
      </c>
    </row>
    <row r="64" spans="1:8" s="25" customFormat="1">
      <c r="A64" s="31" t="s">
        <v>136</v>
      </c>
      <c r="B64" s="46" t="s">
        <v>59</v>
      </c>
      <c r="C64" s="96"/>
      <c r="D64" s="47">
        <v>413</v>
      </c>
      <c r="E64" s="24">
        <f t="shared" si="4"/>
        <v>0</v>
      </c>
    </row>
    <row r="65" spans="1:8" s="25" customFormat="1">
      <c r="A65" s="31" t="s">
        <v>137</v>
      </c>
      <c r="B65" s="46" t="s">
        <v>61</v>
      </c>
      <c r="C65" s="96"/>
      <c r="D65" s="47">
        <v>1000</v>
      </c>
      <c r="E65" s="24">
        <f t="shared" si="4"/>
        <v>0</v>
      </c>
    </row>
    <row r="66" spans="1:8" s="25" customFormat="1">
      <c r="A66" s="31" t="s">
        <v>138</v>
      </c>
      <c r="B66" s="52" t="s">
        <v>62</v>
      </c>
      <c r="C66" s="96"/>
      <c r="D66" s="47">
        <v>413</v>
      </c>
      <c r="E66" s="24">
        <f t="shared" si="4"/>
        <v>0</v>
      </c>
    </row>
    <row r="67" spans="1:8" s="25" customFormat="1">
      <c r="A67" s="31" t="s">
        <v>139</v>
      </c>
      <c r="B67" s="52" t="s">
        <v>63</v>
      </c>
      <c r="C67" s="96"/>
      <c r="D67" s="47">
        <v>465</v>
      </c>
      <c r="E67" s="24">
        <f t="shared" si="4"/>
        <v>0</v>
      </c>
    </row>
    <row r="68" spans="1:8" s="25" customFormat="1">
      <c r="A68" s="31" t="s">
        <v>140</v>
      </c>
      <c r="B68" s="52" t="s">
        <v>64</v>
      </c>
      <c r="C68" s="96"/>
      <c r="D68" s="47">
        <v>371</v>
      </c>
      <c r="E68" s="24">
        <f t="shared" si="4"/>
        <v>0</v>
      </c>
    </row>
    <row r="69" spans="1:8" s="25" customFormat="1">
      <c r="A69" s="31" t="s">
        <v>141</v>
      </c>
      <c r="B69" s="52" t="s">
        <v>66</v>
      </c>
      <c r="C69" s="96"/>
      <c r="D69" s="47">
        <v>563</v>
      </c>
      <c r="E69" s="24">
        <f t="shared" si="4"/>
        <v>0</v>
      </c>
    </row>
    <row r="70" spans="1:8" s="25" customFormat="1">
      <c r="A70" s="31" t="s">
        <v>142</v>
      </c>
      <c r="B70" s="52" t="s">
        <v>67</v>
      </c>
      <c r="C70" s="96"/>
      <c r="D70" s="47">
        <v>150</v>
      </c>
      <c r="E70" s="24">
        <f t="shared" si="4"/>
        <v>0</v>
      </c>
    </row>
    <row r="71" spans="1:8" s="25" customFormat="1">
      <c r="A71" s="46"/>
      <c r="B71" s="52" t="s">
        <v>65</v>
      </c>
      <c r="C71" s="96"/>
      <c r="D71" s="47">
        <v>0</v>
      </c>
      <c r="E71" s="24">
        <f t="shared" ref="E71" si="6">IF(C71="x",D71,0)</f>
        <v>0</v>
      </c>
    </row>
    <row r="72" spans="1:8" s="25" customFormat="1">
      <c r="A72" s="31" t="s">
        <v>143</v>
      </c>
      <c r="B72" s="52" t="s">
        <v>68</v>
      </c>
      <c r="C72" s="96"/>
      <c r="D72" s="47">
        <v>229</v>
      </c>
      <c r="E72" s="24">
        <f t="shared" si="4"/>
        <v>0</v>
      </c>
    </row>
    <row r="73" spans="1:8" s="25" customFormat="1">
      <c r="A73" s="53"/>
      <c r="B73" s="27" t="s">
        <v>69</v>
      </c>
      <c r="C73" s="92"/>
      <c r="D73" s="29"/>
      <c r="E73" s="30"/>
    </row>
    <row r="74" spans="1:8" s="25" customFormat="1">
      <c r="A74" s="31" t="s">
        <v>144</v>
      </c>
      <c r="B74" s="46" t="s">
        <v>70</v>
      </c>
      <c r="C74" s="90"/>
      <c r="D74" s="47">
        <v>854</v>
      </c>
      <c r="E74" s="24">
        <f t="shared" ref="E74:E89" si="7">IF(C74="x",D74,0)</f>
        <v>0</v>
      </c>
    </row>
    <row r="75" spans="1:8" s="25" customFormat="1">
      <c r="A75" s="31" t="s">
        <v>145</v>
      </c>
      <c r="B75" s="42" t="s">
        <v>71</v>
      </c>
      <c r="C75" s="90"/>
      <c r="D75" s="47">
        <v>939</v>
      </c>
      <c r="E75" s="24">
        <f t="shared" si="7"/>
        <v>0</v>
      </c>
    </row>
    <row r="76" spans="1:8" s="25" customFormat="1" ht="18.600000000000001" customHeight="1">
      <c r="A76" s="31" t="s">
        <v>146</v>
      </c>
      <c r="B76" s="46" t="s">
        <v>8</v>
      </c>
      <c r="C76" s="96"/>
      <c r="D76" s="47">
        <v>187</v>
      </c>
      <c r="E76" s="24">
        <f t="shared" si="7"/>
        <v>0</v>
      </c>
    </row>
    <row r="77" spans="1:8" s="25" customFormat="1">
      <c r="A77" s="31" t="s">
        <v>147</v>
      </c>
      <c r="B77" s="78" t="s">
        <v>72</v>
      </c>
      <c r="C77" s="90"/>
      <c r="D77" s="47">
        <v>676</v>
      </c>
      <c r="E77" s="24">
        <f t="shared" si="7"/>
        <v>0</v>
      </c>
      <c r="F77" s="36"/>
      <c r="G77" s="36"/>
      <c r="H77" s="37"/>
    </row>
    <row r="78" spans="1:8" s="25" customFormat="1">
      <c r="A78" s="31" t="s">
        <v>148</v>
      </c>
      <c r="B78" s="46" t="s">
        <v>73</v>
      </c>
      <c r="C78" s="90"/>
      <c r="D78" s="47">
        <v>650</v>
      </c>
      <c r="E78" s="24">
        <f t="shared" si="7"/>
        <v>0</v>
      </c>
      <c r="F78" s="36"/>
      <c r="G78" s="36"/>
      <c r="H78" s="37"/>
    </row>
    <row r="79" spans="1:8" s="25" customFormat="1" ht="17.100000000000001" customHeight="1">
      <c r="A79" s="46"/>
      <c r="B79" s="46" t="s">
        <v>74</v>
      </c>
      <c r="C79" s="97"/>
      <c r="D79" s="47">
        <v>0</v>
      </c>
      <c r="E79" s="24">
        <f t="shared" si="7"/>
        <v>0</v>
      </c>
    </row>
    <row r="80" spans="1:8" s="25" customFormat="1" ht="17.100000000000001" customHeight="1">
      <c r="A80" s="31" t="s">
        <v>149</v>
      </c>
      <c r="B80" s="46" t="s">
        <v>159</v>
      </c>
      <c r="C80" s="97"/>
      <c r="D80" s="47">
        <v>263</v>
      </c>
      <c r="E80" s="24">
        <f t="shared" si="7"/>
        <v>0</v>
      </c>
    </row>
    <row r="81" spans="1:7" s="25" customFormat="1">
      <c r="A81" s="31" t="s">
        <v>150</v>
      </c>
      <c r="B81" s="46" t="s">
        <v>75</v>
      </c>
      <c r="C81" s="90"/>
      <c r="D81" s="47">
        <v>563</v>
      </c>
      <c r="E81" s="24">
        <f t="shared" si="7"/>
        <v>0</v>
      </c>
    </row>
    <row r="82" spans="1:7" s="25" customFormat="1">
      <c r="A82" s="31" t="s">
        <v>151</v>
      </c>
      <c r="B82" s="42" t="s">
        <v>76</v>
      </c>
      <c r="C82" s="90"/>
      <c r="D82" s="47">
        <v>619</v>
      </c>
      <c r="E82" s="24">
        <f t="shared" si="7"/>
        <v>0</v>
      </c>
    </row>
    <row r="83" spans="1:7" s="25" customFormat="1">
      <c r="A83" s="31" t="s">
        <v>152</v>
      </c>
      <c r="B83" s="46" t="s">
        <v>11</v>
      </c>
      <c r="C83" s="96"/>
      <c r="D83" s="47">
        <v>358</v>
      </c>
      <c r="E83" s="24">
        <f t="shared" si="7"/>
        <v>0</v>
      </c>
    </row>
    <row r="84" spans="1:7" s="25" customFormat="1">
      <c r="A84" s="46"/>
      <c r="B84" s="55" t="s">
        <v>77</v>
      </c>
      <c r="C84" s="98"/>
      <c r="D84" s="47">
        <v>0</v>
      </c>
      <c r="E84" s="24">
        <f t="shared" si="7"/>
        <v>0</v>
      </c>
    </row>
    <row r="85" spans="1:7" s="25" customFormat="1">
      <c r="A85" s="31" t="s">
        <v>153</v>
      </c>
      <c r="B85" s="55" t="s">
        <v>78</v>
      </c>
      <c r="C85" s="98"/>
      <c r="D85" s="47">
        <v>308</v>
      </c>
      <c r="E85" s="24">
        <f t="shared" si="7"/>
        <v>0</v>
      </c>
    </row>
    <row r="86" spans="1:7" s="25" customFormat="1">
      <c r="A86" s="31" t="s">
        <v>154</v>
      </c>
      <c r="B86" s="46" t="s">
        <v>79</v>
      </c>
      <c r="C86" s="94"/>
      <c r="D86" s="47">
        <v>376</v>
      </c>
      <c r="E86" s="24">
        <f t="shared" si="7"/>
        <v>0</v>
      </c>
    </row>
    <row r="87" spans="1:7" s="25" customFormat="1">
      <c r="A87" s="31" t="s">
        <v>155</v>
      </c>
      <c r="B87" s="55" t="s">
        <v>80</v>
      </c>
      <c r="C87" s="98"/>
      <c r="D87" s="47">
        <v>151</v>
      </c>
      <c r="E87" s="24">
        <f t="shared" si="7"/>
        <v>0</v>
      </c>
    </row>
    <row r="88" spans="1:7" s="25" customFormat="1">
      <c r="A88" s="31" t="s">
        <v>156</v>
      </c>
      <c r="B88" s="55" t="s">
        <v>81</v>
      </c>
      <c r="C88" s="98"/>
      <c r="D88" s="47">
        <v>657</v>
      </c>
      <c r="E88" s="24">
        <f t="shared" si="7"/>
        <v>0</v>
      </c>
    </row>
    <row r="89" spans="1:7" s="25" customFormat="1" ht="75" hidden="1" customHeight="1">
      <c r="A89" s="54"/>
      <c r="B89" s="55" t="s">
        <v>10</v>
      </c>
      <c r="C89" s="56"/>
      <c r="D89" s="47">
        <v>1088</v>
      </c>
      <c r="E89" s="24">
        <f t="shared" si="7"/>
        <v>0</v>
      </c>
    </row>
    <row r="90" spans="1:7" s="61" customFormat="1">
      <c r="A90" s="57"/>
      <c r="B90" s="58" t="s">
        <v>82</v>
      </c>
      <c r="C90" s="76"/>
      <c r="D90" s="59"/>
      <c r="E90" s="60">
        <f>E7-E7*D90</f>
        <v>27460</v>
      </c>
    </row>
    <row r="91" spans="1:7" s="61" customFormat="1">
      <c r="A91" s="62"/>
      <c r="B91" s="63" t="s">
        <v>83</v>
      </c>
      <c r="C91" s="76"/>
      <c r="D91" s="59"/>
      <c r="E91" s="64">
        <f>SUM(E9:E89)</f>
        <v>0</v>
      </c>
    </row>
    <row r="92" spans="1:7" s="61" customFormat="1">
      <c r="A92" s="65"/>
      <c r="B92" s="66" t="s">
        <v>85</v>
      </c>
      <c r="C92" s="77"/>
      <c r="D92" s="67"/>
      <c r="E92" s="68">
        <f>SUM(E90:E91)</f>
        <v>27460</v>
      </c>
      <c r="F92" s="79"/>
      <c r="G92" s="79"/>
    </row>
    <row r="93" spans="1:7" s="69" customFormat="1" ht="20.25">
      <c r="A93" s="62"/>
      <c r="B93" s="81" t="s">
        <v>86</v>
      </c>
      <c r="C93" s="82"/>
      <c r="D93" s="83"/>
      <c r="E93" s="84">
        <f>E92*1.21</f>
        <v>33226.6</v>
      </c>
      <c r="F93" s="80"/>
      <c r="G93" s="80"/>
    </row>
    <row r="94" spans="1:7" s="71" customFormat="1" ht="19.5" customHeight="1">
      <c r="A94" s="88"/>
      <c r="B94" s="88"/>
      <c r="C94" s="88"/>
      <c r="D94" s="70"/>
      <c r="E94" s="70"/>
    </row>
    <row r="95" spans="1:7" s="25" customFormat="1" ht="18.75">
      <c r="A95" s="89" t="s">
        <v>162</v>
      </c>
      <c r="B95" s="89"/>
      <c r="C95" s="89"/>
      <c r="D95" s="89"/>
      <c r="E95" s="89"/>
    </row>
    <row r="96" spans="1:7" s="25" customFormat="1">
      <c r="A96" s="74"/>
      <c r="B96" s="74"/>
      <c r="C96" s="72"/>
      <c r="D96" s="7"/>
      <c r="E96" s="73"/>
    </row>
    <row r="97" spans="1:5" s="25" customFormat="1">
      <c r="A97" s="74"/>
      <c r="B97" s="74"/>
      <c r="C97" s="72"/>
      <c r="D97" s="7"/>
      <c r="E97" s="73"/>
    </row>
    <row r="98" spans="1:5" s="25" customFormat="1">
      <c r="A98" s="74"/>
      <c r="B98" s="74"/>
      <c r="C98" s="72"/>
      <c r="D98" s="7"/>
      <c r="E98" s="73"/>
    </row>
    <row r="99" spans="1:5" s="25" customFormat="1">
      <c r="A99" s="74"/>
      <c r="B99" s="74"/>
      <c r="C99" s="72"/>
      <c r="D99" s="7"/>
      <c r="E99" s="73"/>
    </row>
    <row r="100" spans="1:5" s="25" customFormat="1">
      <c r="A100" s="74"/>
      <c r="B100" s="74"/>
      <c r="C100" s="72"/>
      <c r="D100" s="7"/>
      <c r="E100" s="73"/>
    </row>
    <row r="101" spans="1:5" s="25" customFormat="1">
      <c r="A101" s="74"/>
      <c r="B101" s="74"/>
      <c r="C101" s="72"/>
      <c r="D101" s="7"/>
      <c r="E101" s="73"/>
    </row>
    <row r="102" spans="1:5" s="25" customFormat="1">
      <c r="A102" s="74"/>
      <c r="B102" s="74"/>
      <c r="C102" s="72"/>
      <c r="D102" s="7"/>
      <c r="E102" s="73"/>
    </row>
  </sheetData>
  <sheetProtection password="DF36" sheet="1" objects="1" scenarios="1"/>
  <protectedRanges>
    <protectedRange sqref="D97:D98" name="Zakres7_2_2"/>
    <protectedRange sqref="A100:D114" name="Zakres4_4_2"/>
    <protectedRange sqref="A94:D94" name="Zakres4_2_2_2"/>
    <protectedRange sqref="E2:E5" name="Zakres5_2_2_2"/>
    <protectedRange sqref="D2:D3" name="Zakres5_1_1_3_2"/>
    <protectedRange sqref="D1" name="Zakres5_1_1_1_2_2"/>
    <protectedRange sqref="C92:D93 E91 B91:B93" name="Zakres4_4_1_2_2"/>
    <protectedRange sqref="C20 C27:C29" name="Zakres2_1_2_2_1_2"/>
    <protectedRange sqref="C86:C89 C73 C83" name="Zakres2_1_2_4_1_2"/>
    <protectedRange sqref="C74:C75" name="Zakres2_4_1_2_1_1_2"/>
    <protectedRange sqref="C82" name="Zakres1_5_1_2_1_1_2"/>
    <protectedRange sqref="C77:C78" name="Zakres2_4_1_1_1_2"/>
    <protectedRange sqref="C30:C31" name="Zakres2_1_2_1_2"/>
    <protectedRange sqref="C49:C50" name="Zakres2_1_2_7_2"/>
    <protectedRange sqref="B71:C72 C61:C70 B66:B70" name="Zakres2_1_2_11_2"/>
    <protectedRange sqref="C21:C24" name="Zakres2_1_2_15_3"/>
    <protectedRange sqref="C48" name="Zakres2_1_2_17_2"/>
    <protectedRange sqref="C37 C39" name="Zakres2_1_2_4_2_2"/>
    <protectedRange sqref="C25:C26" name="Zakres2_1_2_15_2_2"/>
    <protectedRange sqref="A91:A93" name="Zakres4_4_1_2_2_2"/>
    <protectedRange sqref="A95:D95" name="Zakres4_4_2_1"/>
  </protectedRanges>
  <mergeCells count="4">
    <mergeCell ref="A1:C1"/>
    <mergeCell ref="D2:E2"/>
    <mergeCell ref="A94:C94"/>
    <mergeCell ref="A95:E95"/>
  </mergeCells>
  <pageMargins left="0.7" right="0.7" top="0.75" bottom="0.75" header="0.3" footer="0.3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Focus 750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sobusiak</dc:creator>
  <cp:lastModifiedBy>Dirk Van Eyck</cp:lastModifiedBy>
  <cp:lastPrinted>2019-01-31T13:11:40Z</cp:lastPrinted>
  <dcterms:created xsi:type="dcterms:W3CDTF">2017-11-21T10:29:19Z</dcterms:created>
  <dcterms:modified xsi:type="dcterms:W3CDTF">2020-03-09T20:10:49Z</dcterms:modified>
</cp:coreProperties>
</file>