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265" yWindow="75" windowWidth="11370" windowHeight="12450"/>
  </bookViews>
  <sheets>
    <sheet name="Focus 750" sheetId="5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0" i="5" l="1"/>
  <c r="E72" i="5"/>
  <c r="E63" i="5"/>
  <c r="E39" i="5"/>
  <c r="E11" i="5"/>
  <c r="E10" i="5"/>
  <c r="E12" i="5"/>
  <c r="E38" i="5"/>
  <c r="E37" i="5"/>
  <c r="E9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2" i="5"/>
  <c r="E64" i="5"/>
  <c r="E65" i="5"/>
  <c r="E66" i="5"/>
  <c r="E67" i="5"/>
  <c r="E68" i="5"/>
  <c r="E69" i="5"/>
  <c r="E70" i="5"/>
  <c r="E71" i="5"/>
  <c r="E73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2" i="5"/>
  <c r="E7" i="5"/>
  <c r="E91" i="5"/>
  <c r="E93" i="5"/>
  <c r="E94" i="5"/>
</calcChain>
</file>

<file path=xl/sharedStrings.xml><?xml version="1.0" encoding="utf-8"?>
<sst xmlns="http://schemas.openxmlformats.org/spreadsheetml/2006/main" count="172" uniqueCount="165">
  <si>
    <t xml:space="preserve">Focus 750 </t>
  </si>
  <si>
    <t>EURO</t>
  </si>
  <si>
    <t>Focus 750</t>
  </si>
  <si>
    <t>Price EURO</t>
  </si>
  <si>
    <t>Boat as standard specification with sails</t>
  </si>
  <si>
    <t>Ballast</t>
  </si>
  <si>
    <t>Inox steel lifting keel with bulb 350 kg</t>
  </si>
  <si>
    <t>Hull reifocement in marine version cat.B</t>
  </si>
  <si>
    <t xml:space="preserve">Rigg and sail </t>
  </si>
  <si>
    <t>Gennaker 40 sqm</t>
  </si>
  <si>
    <t>Code 0 - 28 m2</t>
  </si>
  <si>
    <t>Gennaker sliding bowsprit and gennaker equipment</t>
  </si>
  <si>
    <t>Gennaker furler Selden GX</t>
  </si>
  <si>
    <t>Second reef on the mainsail</t>
  </si>
  <si>
    <t>Jib furler Mast with endless line</t>
  </si>
  <si>
    <t>jib UV cover</t>
  </si>
  <si>
    <t>Lazy Jack with equipment</t>
  </si>
  <si>
    <t>Deck blocks - Serie ORBIT Ronstan</t>
  </si>
  <si>
    <t>Rostan RF7</t>
  </si>
  <si>
    <t>Telescope boom vang</t>
  </si>
  <si>
    <t>Hull and deck</t>
  </si>
  <si>
    <t>Antifouling</t>
  </si>
  <si>
    <t>Mooring set ( 2 moooring ropes, 1 anchor, 4 fenders)</t>
  </si>
  <si>
    <t>Flexi teak in cockpit</t>
  </si>
  <si>
    <t>External table in cockpit</t>
  </si>
  <si>
    <t>Wholes in the boom</t>
  </si>
  <si>
    <t xml:space="preserve">Mast lowering system </t>
  </si>
  <si>
    <t>Stern ladder</t>
  </si>
  <si>
    <t>Retractable steel ladder</t>
  </si>
  <si>
    <t>adjustable stainless steel outboard engine bracket</t>
  </si>
  <si>
    <t>folding cleats 2 pcs.</t>
  </si>
  <si>
    <t>Andersen winch ST12 (instead of standard)</t>
  </si>
  <si>
    <t>HARKEN deck equipment</t>
  </si>
  <si>
    <t xml:space="preserve">Interior </t>
  </si>
  <si>
    <t>Interior in White Premium Oak</t>
  </si>
  <si>
    <t>Cetral wooden mess table</t>
  </si>
  <si>
    <t>Electronics &amp; instalations</t>
  </si>
  <si>
    <t>Raymarine i40 Wind</t>
  </si>
  <si>
    <t>Water instalation (45l tank, pump, water tap)</t>
  </si>
  <si>
    <t>Navigation lights</t>
  </si>
  <si>
    <t>Gel battert 100 Ah</t>
  </si>
  <si>
    <t>Shower in cockpit cold water</t>
  </si>
  <si>
    <t>Fuel tank</t>
  </si>
  <si>
    <t>Total net price without VAT</t>
  </si>
  <si>
    <t>The present document is not contractual and constantly desiring to improve our models, we reserve the right to modify them without advance notice.</t>
  </si>
  <si>
    <t>Fixed keel with bulb</t>
  </si>
  <si>
    <t>x</t>
  </si>
  <si>
    <t>Selden batcars (4 pcs.) + slide for mainsail</t>
  </si>
  <si>
    <t>Membrane sails with Aramid with Selden batcars (4 pcs.)</t>
  </si>
  <si>
    <t>Jib furler Furlex S50 with stiff stay</t>
  </si>
  <si>
    <t>Grey hull</t>
  </si>
  <si>
    <t>Grey deck</t>
  </si>
  <si>
    <t xml:space="preserve">Color Hull - RAL </t>
  </si>
  <si>
    <t>Natural teak in cockpit</t>
  </si>
  <si>
    <t>Riggings made with A4 (316)stainless steel</t>
  </si>
  <si>
    <t>Mattresses (individual colour)</t>
  </si>
  <si>
    <t>Solar panel 50 Ah with MPTT regulator</t>
  </si>
  <si>
    <t>Waeco fridge</t>
  </si>
  <si>
    <t>Bow platform (also for Gennaker)</t>
  </si>
  <si>
    <t>Mast stern support</t>
  </si>
  <si>
    <t>Sliding shelf for chemical WC</t>
  </si>
  <si>
    <t>220 V instalation - (2 sockets, Victron Energy charger)</t>
  </si>
  <si>
    <t>Hull in sandwich construction to the waterline (standard)</t>
  </si>
  <si>
    <t>Laminate ceiling as an module instead of topcoat (standard)</t>
  </si>
  <si>
    <t>LED lights inside - 4 points (standard)</t>
  </si>
  <si>
    <t>The price in standard version NETTO</t>
  </si>
  <si>
    <t>Additional equipment NETTO</t>
  </si>
  <si>
    <t>Code 0 roller - Mast with tape</t>
  </si>
  <si>
    <t>Code 0 roller - Ronstan  with anti - torsion line</t>
  </si>
  <si>
    <t>Hull Upholstery - synthetic leather</t>
  </si>
  <si>
    <t>shelves with LED lights 6 pcs.</t>
  </si>
  <si>
    <t>Gass cooker with the gass instalation</t>
  </si>
  <si>
    <t>Cockpit synthetic leather cushions in grey (2 pcs)</t>
  </si>
  <si>
    <t xml:space="preserve">Alloy cam cleats with the Andersen 12 winches 
</t>
  </si>
  <si>
    <t xml:space="preserve">Set of sails made of Dacron 15 sqm main, 9 sqm Jib, main with pointhead and one reef                                                                       </t>
  </si>
  <si>
    <t xml:space="preserve">Self tacking system for the jib with eqiupment (trim on the side)                          </t>
  </si>
  <si>
    <t>Curved shelves in the front part of the cabin 2 pcs.</t>
  </si>
  <si>
    <t>Mattressess - grey colour (standard)</t>
  </si>
  <si>
    <t xml:space="preserve">Additional equipment required for B category: 60 cm guard with 2 levels of guard line; higher edge of entrance step, foot stoper around all hull, bilge pump manual, bilge pump electric ,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</si>
  <si>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Shelves  in main cabin (2 pcs.) long </t>
  </si>
  <si>
    <t>Autopilot</t>
  </si>
  <si>
    <t>Total gross price with VAT</t>
  </si>
  <si>
    <t>Instalation of Raymarine i70, ploter, pilot converter</t>
  </si>
  <si>
    <t>YYY FOCUS 750</t>
  </si>
  <si>
    <t>Code</t>
  </si>
  <si>
    <t>Heavy Inox steel lifting keel 300 kg (standaard)</t>
  </si>
  <si>
    <t>Code 0 Selden CX 10 roler  complet with AT cable, timbers, twin cam block, fairlead dbl.endless line</t>
  </si>
  <si>
    <t>CDX pro cool grey sails (Main sail and jib) - Polyant with Selden batcars (4 pcs.)</t>
  </si>
  <si>
    <t>Ronstan tiller extension (standard)</t>
  </si>
  <si>
    <t>YYY F750-RG01</t>
  </si>
  <si>
    <t>YYY F750-BA01</t>
  </si>
  <si>
    <t>YYY F750-BA02</t>
  </si>
  <si>
    <t>YYY F750-RG02</t>
  </si>
  <si>
    <t>YYY F750-RG03</t>
  </si>
  <si>
    <t>YYY F750-RG04</t>
  </si>
  <si>
    <t>YYY F750-RG05</t>
  </si>
  <si>
    <t>YYY F750-RG06</t>
  </si>
  <si>
    <t>YYY F750-RG07</t>
  </si>
  <si>
    <t>YYY F750-RG08</t>
  </si>
  <si>
    <t>YYY F750-RG09</t>
  </si>
  <si>
    <t>YYY F750-RG10</t>
  </si>
  <si>
    <t>YYY F750-RG11</t>
  </si>
  <si>
    <t>YYY F750-RG12</t>
  </si>
  <si>
    <t>YYY F750-RG13</t>
  </si>
  <si>
    <t>YYY F750-RG14</t>
  </si>
  <si>
    <t>YYY F750-RG15</t>
  </si>
  <si>
    <t>YYY F750-RG16</t>
  </si>
  <si>
    <t>YYY F750-RG17</t>
  </si>
  <si>
    <t>YYY F750-RG18</t>
  </si>
  <si>
    <t>YYY F750-RG19</t>
  </si>
  <si>
    <t>YYY F750-RG20</t>
  </si>
  <si>
    <t>YYY F750-RG21</t>
  </si>
  <si>
    <t>YYY F750-HD01</t>
  </si>
  <si>
    <t>YYY F750-HD02</t>
  </si>
  <si>
    <t>YYY F750-HD03</t>
  </si>
  <si>
    <t>YYY F750-HD04</t>
  </si>
  <si>
    <t>YYY F750-HD05</t>
  </si>
  <si>
    <t>YYY F750-HD06</t>
  </si>
  <si>
    <t>YYY F750-HD07</t>
  </si>
  <si>
    <t>YYY F750-HD08</t>
  </si>
  <si>
    <t>YYY F750-HD09</t>
  </si>
  <si>
    <t>YYY F750-HD10</t>
  </si>
  <si>
    <t>YYY F750-HD11</t>
  </si>
  <si>
    <t>YYY F750-HD12</t>
  </si>
  <si>
    <t>YYY F750-HD13</t>
  </si>
  <si>
    <t>YYY F750-HD14</t>
  </si>
  <si>
    <t>YYY F750-HD15</t>
  </si>
  <si>
    <t>YYY F750-HD16</t>
  </si>
  <si>
    <t>YYY F750-HD17</t>
  </si>
  <si>
    <t>YYY F750-HD18</t>
  </si>
  <si>
    <t>YYY F750-HD19</t>
  </si>
  <si>
    <t>YYY F750-HD20</t>
  </si>
  <si>
    <t>YYY F750-HD21</t>
  </si>
  <si>
    <t>YYY F750-HD22</t>
  </si>
  <si>
    <t>Interior in traditional OAK (standard)</t>
  </si>
  <si>
    <t>YYY F750-IN01</t>
  </si>
  <si>
    <t>YYY F750-IN02</t>
  </si>
  <si>
    <t>YYY F750-IN03</t>
  </si>
  <si>
    <t>YYY F750-IN04</t>
  </si>
  <si>
    <t>YYY F750-IN05</t>
  </si>
  <si>
    <t>YYY F750-IN06</t>
  </si>
  <si>
    <t>YYY F750-IN07</t>
  </si>
  <si>
    <t>YYY F750-IN08</t>
  </si>
  <si>
    <t>YYY F750-IN09</t>
  </si>
  <si>
    <t>WC  335 Porta Potti 342x382mm</t>
  </si>
  <si>
    <t>Locker in main cabin 2 pcs.</t>
  </si>
  <si>
    <t>Gel battert 65 Ah (standard)</t>
  </si>
  <si>
    <t>YYY F750-EI01</t>
  </si>
  <si>
    <t>YYY F750-EI02</t>
  </si>
  <si>
    <t>YYY F750-EI03</t>
  </si>
  <si>
    <t>YYY F750-EI04</t>
  </si>
  <si>
    <t>YYY F750-EI05</t>
  </si>
  <si>
    <t>YYY F750-EI06</t>
  </si>
  <si>
    <t>YYY F750-EI07</t>
  </si>
  <si>
    <t>YYY F750-EI08</t>
  </si>
  <si>
    <t>YYY F750-EI09</t>
  </si>
  <si>
    <t>YYY F750-EI10</t>
  </si>
  <si>
    <t>YYY F750-EI11</t>
  </si>
  <si>
    <t>YYY F750-EI12</t>
  </si>
  <si>
    <t>YYY F750-EI13</t>
  </si>
  <si>
    <t>Soft linnen pockets 2 pcs.</t>
  </si>
  <si>
    <t>Flexi teak on seats in cockpit</t>
  </si>
  <si>
    <t>YYY F750-HD23</t>
  </si>
  <si>
    <t>Configurator</t>
  </si>
  <si>
    <t>Type "x"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</si>
</sst>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zł&quot;_-;\-* #,##0.00\ &quot;zł&quot;_-;_-* &quot;-&quot;??\ &quot;zł&quot;_-;_-@_-"/>
    <numFmt numFmtId="165" formatCode="[$€-2]\ #,##0"/>
    <numFmt numFmtId="166" formatCode="#,##0.00\ [$€-1];[Red]#,##0.00\ [$€-1]"/>
    <numFmt numFmtId="167" formatCode="#,##0\ [$€-1]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20"/>
      <color indexed="63"/>
      <name val="Times New Roman"/>
      <family val="1"/>
      <charset val="238"/>
    </font>
    <font>
      <b/>
      <i/>
      <sz val="14"/>
      <color indexed="63"/>
      <name val="Times New Roman"/>
      <family val="1"/>
      <charset val="238"/>
    </font>
    <font>
      <i/>
      <sz val="14"/>
      <name val="Times New Roman"/>
      <family val="1"/>
      <charset val="238"/>
    </font>
    <font>
      <u/>
      <sz val="11"/>
      <color theme="10"/>
      <name val="Czcionka tekstu podstawowego"/>
      <family val="2"/>
    </font>
    <font>
      <b/>
      <i/>
      <u/>
      <sz val="14"/>
      <color theme="10"/>
      <name val="Czcionka tekstu podstawowego"/>
      <charset val="238"/>
    </font>
    <font>
      <b/>
      <i/>
      <sz val="14"/>
      <color theme="1"/>
      <name val="Czcionka tekstu podstawowego"/>
      <charset val="238"/>
    </font>
    <font>
      <i/>
      <sz val="12"/>
      <name val="Arial"/>
      <family val="2"/>
      <charset val="238"/>
    </font>
    <font>
      <b/>
      <i/>
      <sz val="14"/>
      <color indexed="2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i/>
      <sz val="16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i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4">
    <xf numFmtId="0" fontId="0" fillId="0" borderId="0" xfId="0"/>
    <xf numFmtId="165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0" fillId="0" borderId="0" xfId="0" applyFont="1" applyFill="1" applyBorder="1" applyAlignment="1">
      <alignment vertical="top" wrapText="1"/>
    </xf>
    <xf numFmtId="165" fontId="6" fillId="0" borderId="0" xfId="0" applyNumberFormat="1" applyFont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6" fontId="5" fillId="0" borderId="0" xfId="0" applyNumberFormat="1" applyFont="1" applyAlignment="1">
      <alignment vertical="top" wrapText="1"/>
    </xf>
    <xf numFmtId="166" fontId="11" fillId="0" borderId="0" xfId="0" applyNumberFormat="1" applyFont="1" applyAlignment="1">
      <alignment vertical="top" wrapText="1"/>
    </xf>
    <xf numFmtId="0" fontId="5" fillId="0" borderId="0" xfId="0" applyFont="1" applyAlignment="1">
      <alignment wrapText="1"/>
    </xf>
    <xf numFmtId="49" fontId="11" fillId="0" borderId="0" xfId="0" applyNumberFormat="1" applyFont="1" applyAlignment="1">
      <alignment vertical="top" wrapText="1"/>
    </xf>
    <xf numFmtId="165" fontId="6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2" fillId="5" borderId="5" xfId="0" applyFont="1" applyFill="1" applyBorder="1" applyAlignment="1">
      <alignment horizontal="center" vertical="top"/>
    </xf>
    <xf numFmtId="165" fontId="2" fillId="3" borderId="5" xfId="1" applyNumberFormat="1" applyFont="1" applyFill="1" applyBorder="1" applyAlignment="1">
      <alignment horizontal="right" vertical="center"/>
    </xf>
    <xf numFmtId="165" fontId="6" fillId="3" borderId="6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/>
    </xf>
    <xf numFmtId="165" fontId="6" fillId="2" borderId="5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0" fontId="13" fillId="3" borderId="4" xfId="0" applyFont="1" applyFill="1" applyBorder="1" applyAlignment="1">
      <alignment vertical="top" wrapText="1"/>
    </xf>
    <xf numFmtId="0" fontId="13" fillId="4" borderId="5" xfId="0" applyFont="1" applyFill="1" applyBorder="1" applyAlignment="1">
      <alignment vertical="top" wrapText="1"/>
    </xf>
    <xf numFmtId="0" fontId="14" fillId="5" borderId="5" xfId="0" applyFont="1" applyFill="1" applyBorder="1" applyAlignment="1">
      <alignment horizontal="center" vertical="top"/>
    </xf>
    <xf numFmtId="165" fontId="13" fillId="3" borderId="5" xfId="1" applyNumberFormat="1" applyFont="1" applyFill="1" applyBorder="1" applyAlignment="1">
      <alignment horizontal="right" vertical="center"/>
    </xf>
    <xf numFmtId="165" fontId="13" fillId="3" borderId="6" xfId="1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top"/>
    </xf>
    <xf numFmtId="165" fontId="13" fillId="3" borderId="5" xfId="1" applyNumberFormat="1" applyFont="1" applyFill="1" applyBorder="1" applyAlignment="1">
      <alignment horizontal="right" vertical="center" wrapText="1"/>
    </xf>
    <xf numFmtId="165" fontId="13" fillId="3" borderId="6" xfId="1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165" fontId="6" fillId="3" borderId="5" xfId="1" applyNumberFormat="1" applyFont="1" applyFill="1" applyBorder="1" applyAlignment="1">
      <alignment horizontal="right" vertical="center" wrapText="1"/>
    </xf>
    <xf numFmtId="165" fontId="6" fillId="3" borderId="6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165" fontId="6" fillId="3" borderId="5" xfId="1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165" fontId="2" fillId="2" borderId="5" xfId="1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6" fillId="4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4" borderId="10" xfId="0" applyFont="1" applyFill="1" applyBorder="1" applyAlignment="1">
      <alignment vertical="top" wrapText="1"/>
    </xf>
    <xf numFmtId="0" fontId="2" fillId="5" borderId="11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wrapText="1"/>
    </xf>
    <xf numFmtId="0" fontId="6" fillId="6" borderId="5" xfId="0" applyFont="1" applyFill="1" applyBorder="1" applyAlignment="1">
      <alignment wrapText="1"/>
    </xf>
    <xf numFmtId="165" fontId="6" fillId="6" borderId="5" xfId="1" applyNumberFormat="1" applyFont="1" applyFill="1" applyBorder="1" applyAlignment="1">
      <alignment horizontal="right"/>
    </xf>
    <xf numFmtId="165" fontId="6" fillId="6" borderId="6" xfId="1" applyNumberFormat="1" applyFont="1" applyFill="1" applyBorder="1" applyAlignment="1">
      <alignment horizontal="right"/>
    </xf>
    <xf numFmtId="0" fontId="3" fillId="0" borderId="0" xfId="0" applyFont="1" applyFill="1" applyAlignment="1">
      <alignment vertical="top"/>
    </xf>
    <xf numFmtId="0" fontId="6" fillId="6" borderId="4" xfId="0" applyFont="1" applyFill="1" applyBorder="1" applyAlignment="1">
      <alignment vertical="top" wrapText="1"/>
    </xf>
    <xf numFmtId="0" fontId="6" fillId="6" borderId="5" xfId="0" applyFont="1" applyFill="1" applyBorder="1" applyAlignment="1">
      <alignment vertical="top" wrapText="1"/>
    </xf>
    <xf numFmtId="165" fontId="6" fillId="6" borderId="6" xfId="1" applyNumberFormat="1" applyFont="1" applyFill="1" applyBorder="1" applyAlignment="1">
      <alignment horizontal="right" vertical="top"/>
    </xf>
    <xf numFmtId="0" fontId="6" fillId="6" borderId="9" xfId="0" applyFont="1" applyFill="1" applyBorder="1" applyAlignment="1">
      <alignment vertical="top" wrapText="1"/>
    </xf>
    <xf numFmtId="0" fontId="6" fillId="6" borderId="11" xfId="0" applyFont="1" applyFill="1" applyBorder="1" applyAlignment="1">
      <alignment vertical="top" wrapText="1"/>
    </xf>
    <xf numFmtId="165" fontId="6" fillId="6" borderId="11" xfId="1" applyNumberFormat="1" applyFont="1" applyFill="1" applyBorder="1" applyAlignment="1">
      <alignment horizontal="right" vertical="top"/>
    </xf>
    <xf numFmtId="165" fontId="2" fillId="6" borderId="12" xfId="1" applyNumberFormat="1" applyFont="1" applyFill="1" applyBorder="1" applyAlignment="1">
      <alignment horizontal="right"/>
    </xf>
    <xf numFmtId="0" fontId="18" fillId="0" borderId="0" xfId="0" applyFont="1" applyFill="1" applyAlignment="1">
      <alignment vertical="top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top" wrapText="1"/>
    </xf>
    <xf numFmtId="0" fontId="3" fillId="0" borderId="0" xfId="0" applyFont="1" applyFill="1" applyBorder="1"/>
    <xf numFmtId="167" fontId="2" fillId="6" borderId="5" xfId="0" applyNumberFormat="1" applyFont="1" applyFill="1" applyBorder="1" applyAlignment="1">
      <alignment horizontal="center" vertical="top"/>
    </xf>
    <xf numFmtId="167" fontId="2" fillId="6" borderId="11" xfId="0" applyNumberFormat="1" applyFont="1" applyFill="1" applyBorder="1" applyAlignment="1">
      <alignment horizontal="center" vertical="top"/>
    </xf>
    <xf numFmtId="0" fontId="16" fillId="6" borderId="5" xfId="0" applyFont="1" applyFill="1" applyBorder="1" applyAlignment="1">
      <alignment vertical="top" wrapText="1"/>
    </xf>
    <xf numFmtId="167" fontId="17" fillId="6" borderId="5" xfId="0" applyNumberFormat="1" applyFont="1" applyFill="1" applyBorder="1" applyAlignment="1">
      <alignment horizontal="center" vertical="top"/>
    </xf>
    <xf numFmtId="165" fontId="16" fillId="6" borderId="5" xfId="1" applyNumberFormat="1" applyFont="1" applyFill="1" applyBorder="1" applyAlignment="1">
      <alignment horizontal="right" vertical="top"/>
    </xf>
    <xf numFmtId="165" fontId="17" fillId="6" borderId="5" xfId="1" applyNumberFormat="1" applyFont="1" applyFill="1" applyBorder="1" applyAlignment="1">
      <alignment horizontal="right"/>
    </xf>
    <xf numFmtId="0" fontId="20" fillId="4" borderId="7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165" fontId="8" fillId="0" borderId="0" xfId="2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4" fillId="5" borderId="5" xfId="0" applyFont="1" applyFill="1" applyBorder="1" applyAlignment="1" applyProtection="1">
      <alignment horizontal="center" vertical="top" wrapText="1"/>
      <protection locked="0"/>
    </xf>
    <xf numFmtId="0" fontId="14" fillId="5" borderId="5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 vertical="top" wrapText="1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6" fillId="5" borderId="5" xfId="0" applyFont="1" applyFill="1" applyBorder="1" applyAlignment="1" applyProtection="1">
      <alignment horizontal="center"/>
      <protection locked="0"/>
    </xf>
    <xf numFmtId="0" fontId="2" fillId="5" borderId="11" xfId="0" applyFont="1" applyFill="1" applyBorder="1" applyAlignment="1" applyProtection="1">
      <alignment horizontal="center" vertical="top" wrapText="1"/>
      <protection locked="0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152401</xdr:rowOff>
    </xdr:from>
    <xdr:to>
      <xdr:col>1</xdr:col>
      <xdr:colOff>2448454</xdr:colOff>
      <xdr:row>4</xdr:row>
      <xdr:rowOff>13805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1"/>
          <a:ext cx="4699000" cy="63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152401</xdr:rowOff>
    </xdr:from>
    <xdr:to>
      <xdr:col>2</xdr:col>
      <xdr:colOff>180798</xdr:colOff>
      <xdr:row>4</xdr:row>
      <xdr:rowOff>13805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1"/>
          <a:ext cx="7505347" cy="637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1137708</xdr:colOff>
      <xdr:row>4</xdr:row>
      <xdr:rowOff>243510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0104" y="0"/>
          <a:ext cx="2196042" cy="1063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96"/>
  <sheetViews>
    <sheetView tabSelected="1" zoomScale="72" zoomScaleNormal="72" workbookViewId="0">
      <pane ySplit="6" topLeftCell="A7" activePane="bottomLeft" state="frozen"/>
      <selection pane="bottomLeft" activeCell="A7" sqref="A7"/>
    </sheetView>
  </sheetViews>
  <sheetFormatPr defaultColWidth="8.7109375" defaultRowHeight="19.5"/>
  <cols>
    <col min="1" max="1" width="33.140625" style="71" customWidth="1"/>
    <col min="2" max="2" width="71.7109375" style="71" customWidth="1"/>
    <col min="3" max="3" width="15.7109375" style="5" customWidth="1"/>
    <col min="4" max="4" width="15.85546875" style="7" customWidth="1"/>
    <col min="5" max="5" width="19.28515625" style="70" customWidth="1"/>
    <col min="6" max="239" width="8.7109375" style="72"/>
    <col min="240" max="240" width="68" style="72" customWidth="1"/>
    <col min="241" max="241" width="67.140625" style="72" customWidth="1"/>
    <col min="242" max="242" width="8.28515625" style="72" bestFit="1" customWidth="1"/>
    <col min="243" max="243" width="18.7109375" style="72" customWidth="1"/>
    <col min="244" max="244" width="21.7109375" style="72" customWidth="1"/>
    <col min="245" max="245" width="15.85546875" style="72" customWidth="1"/>
    <col min="246" max="246" width="19.28515625" style="72" customWidth="1"/>
    <col min="247" max="247" width="10.140625" style="72" bestFit="1" customWidth="1"/>
    <col min="248" max="248" width="13.140625" style="72" bestFit="1" customWidth="1"/>
    <col min="249" max="250" width="15.28515625" style="72" bestFit="1" customWidth="1"/>
    <col min="251" max="495" width="8.7109375" style="72"/>
    <col min="496" max="496" width="68" style="72" customWidth="1"/>
    <col min="497" max="497" width="67.140625" style="72" customWidth="1"/>
    <col min="498" max="498" width="8.28515625" style="72" bestFit="1" customWidth="1"/>
    <col min="499" max="499" width="18.7109375" style="72" customWidth="1"/>
    <col min="500" max="500" width="21.7109375" style="72" customWidth="1"/>
    <col min="501" max="501" width="15.85546875" style="72" customWidth="1"/>
    <col min="502" max="502" width="19.28515625" style="72" customWidth="1"/>
    <col min="503" max="503" width="10.140625" style="72" bestFit="1" customWidth="1"/>
    <col min="504" max="504" width="13.140625" style="72" bestFit="1" customWidth="1"/>
    <col min="505" max="506" width="15.28515625" style="72" bestFit="1" customWidth="1"/>
    <col min="507" max="751" width="8.7109375" style="72"/>
    <col min="752" max="752" width="68" style="72" customWidth="1"/>
    <col min="753" max="753" width="67.140625" style="72" customWidth="1"/>
    <col min="754" max="754" width="8.28515625" style="72" bestFit="1" customWidth="1"/>
    <col min="755" max="755" width="18.7109375" style="72" customWidth="1"/>
    <col min="756" max="756" width="21.7109375" style="72" customWidth="1"/>
    <col min="757" max="757" width="15.85546875" style="72" customWidth="1"/>
    <col min="758" max="758" width="19.28515625" style="72" customWidth="1"/>
    <col min="759" max="759" width="10.140625" style="72" bestFit="1" customWidth="1"/>
    <col min="760" max="760" width="13.140625" style="72" bestFit="1" customWidth="1"/>
    <col min="761" max="762" width="15.28515625" style="72" bestFit="1" customWidth="1"/>
    <col min="763" max="1007" width="8.7109375" style="72"/>
    <col min="1008" max="1008" width="68" style="72" customWidth="1"/>
    <col min="1009" max="1009" width="67.140625" style="72" customWidth="1"/>
    <col min="1010" max="1010" width="8.28515625" style="72" bestFit="1" customWidth="1"/>
    <col min="1011" max="1011" width="18.7109375" style="72" customWidth="1"/>
    <col min="1012" max="1012" width="21.7109375" style="72" customWidth="1"/>
    <col min="1013" max="1013" width="15.85546875" style="72" customWidth="1"/>
    <col min="1014" max="1014" width="19.28515625" style="72" customWidth="1"/>
    <col min="1015" max="1015" width="10.140625" style="72" bestFit="1" customWidth="1"/>
    <col min="1016" max="1016" width="13.140625" style="72" bestFit="1" customWidth="1"/>
    <col min="1017" max="1018" width="15.28515625" style="72" bestFit="1" customWidth="1"/>
    <col min="1019" max="1263" width="8.7109375" style="72"/>
    <col min="1264" max="1264" width="68" style="72" customWidth="1"/>
    <col min="1265" max="1265" width="67.140625" style="72" customWidth="1"/>
    <col min="1266" max="1266" width="8.28515625" style="72" bestFit="1" customWidth="1"/>
    <col min="1267" max="1267" width="18.7109375" style="72" customWidth="1"/>
    <col min="1268" max="1268" width="21.7109375" style="72" customWidth="1"/>
    <col min="1269" max="1269" width="15.85546875" style="72" customWidth="1"/>
    <col min="1270" max="1270" width="19.28515625" style="72" customWidth="1"/>
    <col min="1271" max="1271" width="10.140625" style="72" bestFit="1" customWidth="1"/>
    <col min="1272" max="1272" width="13.140625" style="72" bestFit="1" customWidth="1"/>
    <col min="1273" max="1274" width="15.28515625" style="72" bestFit="1" customWidth="1"/>
    <col min="1275" max="1519" width="8.7109375" style="72"/>
    <col min="1520" max="1520" width="68" style="72" customWidth="1"/>
    <col min="1521" max="1521" width="67.140625" style="72" customWidth="1"/>
    <col min="1522" max="1522" width="8.28515625" style="72" bestFit="1" customWidth="1"/>
    <col min="1523" max="1523" width="18.7109375" style="72" customWidth="1"/>
    <col min="1524" max="1524" width="21.7109375" style="72" customWidth="1"/>
    <col min="1525" max="1525" width="15.85546875" style="72" customWidth="1"/>
    <col min="1526" max="1526" width="19.28515625" style="72" customWidth="1"/>
    <col min="1527" max="1527" width="10.140625" style="72" bestFit="1" customWidth="1"/>
    <col min="1528" max="1528" width="13.140625" style="72" bestFit="1" customWidth="1"/>
    <col min="1529" max="1530" width="15.28515625" style="72" bestFit="1" customWidth="1"/>
    <col min="1531" max="1775" width="8.7109375" style="72"/>
    <col min="1776" max="1776" width="68" style="72" customWidth="1"/>
    <col min="1777" max="1777" width="67.140625" style="72" customWidth="1"/>
    <col min="1778" max="1778" width="8.28515625" style="72" bestFit="1" customWidth="1"/>
    <col min="1779" max="1779" width="18.7109375" style="72" customWidth="1"/>
    <col min="1780" max="1780" width="21.7109375" style="72" customWidth="1"/>
    <col min="1781" max="1781" width="15.85546875" style="72" customWidth="1"/>
    <col min="1782" max="1782" width="19.28515625" style="72" customWidth="1"/>
    <col min="1783" max="1783" width="10.140625" style="72" bestFit="1" customWidth="1"/>
    <col min="1784" max="1784" width="13.140625" style="72" bestFit="1" customWidth="1"/>
    <col min="1785" max="1786" width="15.28515625" style="72" bestFit="1" customWidth="1"/>
    <col min="1787" max="2031" width="8.7109375" style="72"/>
    <col min="2032" max="2032" width="68" style="72" customWidth="1"/>
    <col min="2033" max="2033" width="67.140625" style="72" customWidth="1"/>
    <col min="2034" max="2034" width="8.28515625" style="72" bestFit="1" customWidth="1"/>
    <col min="2035" max="2035" width="18.7109375" style="72" customWidth="1"/>
    <col min="2036" max="2036" width="21.7109375" style="72" customWidth="1"/>
    <col min="2037" max="2037" width="15.85546875" style="72" customWidth="1"/>
    <col min="2038" max="2038" width="19.28515625" style="72" customWidth="1"/>
    <col min="2039" max="2039" width="10.140625" style="72" bestFit="1" customWidth="1"/>
    <col min="2040" max="2040" width="13.140625" style="72" bestFit="1" customWidth="1"/>
    <col min="2041" max="2042" width="15.28515625" style="72" bestFit="1" customWidth="1"/>
    <col min="2043" max="2287" width="8.7109375" style="72"/>
    <col min="2288" max="2288" width="68" style="72" customWidth="1"/>
    <col min="2289" max="2289" width="67.140625" style="72" customWidth="1"/>
    <col min="2290" max="2290" width="8.28515625" style="72" bestFit="1" customWidth="1"/>
    <col min="2291" max="2291" width="18.7109375" style="72" customWidth="1"/>
    <col min="2292" max="2292" width="21.7109375" style="72" customWidth="1"/>
    <col min="2293" max="2293" width="15.85546875" style="72" customWidth="1"/>
    <col min="2294" max="2294" width="19.28515625" style="72" customWidth="1"/>
    <col min="2295" max="2295" width="10.140625" style="72" bestFit="1" customWidth="1"/>
    <col min="2296" max="2296" width="13.140625" style="72" bestFit="1" customWidth="1"/>
    <col min="2297" max="2298" width="15.28515625" style="72" bestFit="1" customWidth="1"/>
    <col min="2299" max="2543" width="8.7109375" style="72"/>
    <col min="2544" max="2544" width="68" style="72" customWidth="1"/>
    <col min="2545" max="2545" width="67.140625" style="72" customWidth="1"/>
    <col min="2546" max="2546" width="8.28515625" style="72" bestFit="1" customWidth="1"/>
    <col min="2547" max="2547" width="18.7109375" style="72" customWidth="1"/>
    <col min="2548" max="2548" width="21.7109375" style="72" customWidth="1"/>
    <col min="2549" max="2549" width="15.85546875" style="72" customWidth="1"/>
    <col min="2550" max="2550" width="19.28515625" style="72" customWidth="1"/>
    <col min="2551" max="2551" width="10.140625" style="72" bestFit="1" customWidth="1"/>
    <col min="2552" max="2552" width="13.140625" style="72" bestFit="1" customWidth="1"/>
    <col min="2553" max="2554" width="15.28515625" style="72" bestFit="1" customWidth="1"/>
    <col min="2555" max="2799" width="8.7109375" style="72"/>
    <col min="2800" max="2800" width="68" style="72" customWidth="1"/>
    <col min="2801" max="2801" width="67.140625" style="72" customWidth="1"/>
    <col min="2802" max="2802" width="8.28515625" style="72" bestFit="1" customWidth="1"/>
    <col min="2803" max="2803" width="18.7109375" style="72" customWidth="1"/>
    <col min="2804" max="2804" width="21.7109375" style="72" customWidth="1"/>
    <col min="2805" max="2805" width="15.85546875" style="72" customWidth="1"/>
    <col min="2806" max="2806" width="19.28515625" style="72" customWidth="1"/>
    <col min="2807" max="2807" width="10.140625" style="72" bestFit="1" customWidth="1"/>
    <col min="2808" max="2808" width="13.140625" style="72" bestFit="1" customWidth="1"/>
    <col min="2809" max="2810" width="15.28515625" style="72" bestFit="1" customWidth="1"/>
    <col min="2811" max="3055" width="8.7109375" style="72"/>
    <col min="3056" max="3056" width="68" style="72" customWidth="1"/>
    <col min="3057" max="3057" width="67.140625" style="72" customWidth="1"/>
    <col min="3058" max="3058" width="8.28515625" style="72" bestFit="1" customWidth="1"/>
    <col min="3059" max="3059" width="18.7109375" style="72" customWidth="1"/>
    <col min="3060" max="3060" width="21.7109375" style="72" customWidth="1"/>
    <col min="3061" max="3061" width="15.85546875" style="72" customWidth="1"/>
    <col min="3062" max="3062" width="19.28515625" style="72" customWidth="1"/>
    <col min="3063" max="3063" width="10.140625" style="72" bestFit="1" customWidth="1"/>
    <col min="3064" max="3064" width="13.140625" style="72" bestFit="1" customWidth="1"/>
    <col min="3065" max="3066" width="15.28515625" style="72" bestFit="1" customWidth="1"/>
    <col min="3067" max="3311" width="8.7109375" style="72"/>
    <col min="3312" max="3312" width="68" style="72" customWidth="1"/>
    <col min="3313" max="3313" width="67.140625" style="72" customWidth="1"/>
    <col min="3314" max="3314" width="8.28515625" style="72" bestFit="1" customWidth="1"/>
    <col min="3315" max="3315" width="18.7109375" style="72" customWidth="1"/>
    <col min="3316" max="3316" width="21.7109375" style="72" customWidth="1"/>
    <col min="3317" max="3317" width="15.85546875" style="72" customWidth="1"/>
    <col min="3318" max="3318" width="19.28515625" style="72" customWidth="1"/>
    <col min="3319" max="3319" width="10.140625" style="72" bestFit="1" customWidth="1"/>
    <col min="3320" max="3320" width="13.140625" style="72" bestFit="1" customWidth="1"/>
    <col min="3321" max="3322" width="15.28515625" style="72" bestFit="1" customWidth="1"/>
    <col min="3323" max="3567" width="8.7109375" style="72"/>
    <col min="3568" max="3568" width="68" style="72" customWidth="1"/>
    <col min="3569" max="3569" width="67.140625" style="72" customWidth="1"/>
    <col min="3570" max="3570" width="8.28515625" style="72" bestFit="1" customWidth="1"/>
    <col min="3571" max="3571" width="18.7109375" style="72" customWidth="1"/>
    <col min="3572" max="3572" width="21.7109375" style="72" customWidth="1"/>
    <col min="3573" max="3573" width="15.85546875" style="72" customWidth="1"/>
    <col min="3574" max="3574" width="19.28515625" style="72" customWidth="1"/>
    <col min="3575" max="3575" width="10.140625" style="72" bestFit="1" customWidth="1"/>
    <col min="3576" max="3576" width="13.140625" style="72" bestFit="1" customWidth="1"/>
    <col min="3577" max="3578" width="15.28515625" style="72" bestFit="1" customWidth="1"/>
    <col min="3579" max="3823" width="8.7109375" style="72"/>
    <col min="3824" max="3824" width="68" style="72" customWidth="1"/>
    <col min="3825" max="3825" width="67.140625" style="72" customWidth="1"/>
    <col min="3826" max="3826" width="8.28515625" style="72" bestFit="1" customWidth="1"/>
    <col min="3827" max="3827" width="18.7109375" style="72" customWidth="1"/>
    <col min="3828" max="3828" width="21.7109375" style="72" customWidth="1"/>
    <col min="3829" max="3829" width="15.85546875" style="72" customWidth="1"/>
    <col min="3830" max="3830" width="19.28515625" style="72" customWidth="1"/>
    <col min="3831" max="3831" width="10.140625" style="72" bestFit="1" customWidth="1"/>
    <col min="3832" max="3832" width="13.140625" style="72" bestFit="1" customWidth="1"/>
    <col min="3833" max="3834" width="15.28515625" style="72" bestFit="1" customWidth="1"/>
    <col min="3835" max="4079" width="8.7109375" style="72"/>
    <col min="4080" max="4080" width="68" style="72" customWidth="1"/>
    <col min="4081" max="4081" width="67.140625" style="72" customWidth="1"/>
    <col min="4082" max="4082" width="8.28515625" style="72" bestFit="1" customWidth="1"/>
    <col min="4083" max="4083" width="18.7109375" style="72" customWidth="1"/>
    <col min="4084" max="4084" width="21.7109375" style="72" customWidth="1"/>
    <col min="4085" max="4085" width="15.85546875" style="72" customWidth="1"/>
    <col min="4086" max="4086" width="19.28515625" style="72" customWidth="1"/>
    <col min="4087" max="4087" width="10.140625" style="72" bestFit="1" customWidth="1"/>
    <col min="4088" max="4088" width="13.140625" style="72" bestFit="1" customWidth="1"/>
    <col min="4089" max="4090" width="15.28515625" style="72" bestFit="1" customWidth="1"/>
    <col min="4091" max="4335" width="8.7109375" style="72"/>
    <col min="4336" max="4336" width="68" style="72" customWidth="1"/>
    <col min="4337" max="4337" width="67.140625" style="72" customWidth="1"/>
    <col min="4338" max="4338" width="8.28515625" style="72" bestFit="1" customWidth="1"/>
    <col min="4339" max="4339" width="18.7109375" style="72" customWidth="1"/>
    <col min="4340" max="4340" width="21.7109375" style="72" customWidth="1"/>
    <col min="4341" max="4341" width="15.85546875" style="72" customWidth="1"/>
    <col min="4342" max="4342" width="19.28515625" style="72" customWidth="1"/>
    <col min="4343" max="4343" width="10.140625" style="72" bestFit="1" customWidth="1"/>
    <col min="4344" max="4344" width="13.140625" style="72" bestFit="1" customWidth="1"/>
    <col min="4345" max="4346" width="15.28515625" style="72" bestFit="1" customWidth="1"/>
    <col min="4347" max="4591" width="8.7109375" style="72"/>
    <col min="4592" max="4592" width="68" style="72" customWidth="1"/>
    <col min="4593" max="4593" width="67.140625" style="72" customWidth="1"/>
    <col min="4594" max="4594" width="8.28515625" style="72" bestFit="1" customWidth="1"/>
    <col min="4595" max="4595" width="18.7109375" style="72" customWidth="1"/>
    <col min="4596" max="4596" width="21.7109375" style="72" customWidth="1"/>
    <col min="4597" max="4597" width="15.85546875" style="72" customWidth="1"/>
    <col min="4598" max="4598" width="19.28515625" style="72" customWidth="1"/>
    <col min="4599" max="4599" width="10.140625" style="72" bestFit="1" customWidth="1"/>
    <col min="4600" max="4600" width="13.140625" style="72" bestFit="1" customWidth="1"/>
    <col min="4601" max="4602" width="15.28515625" style="72" bestFit="1" customWidth="1"/>
    <col min="4603" max="4847" width="8.7109375" style="72"/>
    <col min="4848" max="4848" width="68" style="72" customWidth="1"/>
    <col min="4849" max="4849" width="67.140625" style="72" customWidth="1"/>
    <col min="4850" max="4850" width="8.28515625" style="72" bestFit="1" customWidth="1"/>
    <col min="4851" max="4851" width="18.7109375" style="72" customWidth="1"/>
    <col min="4852" max="4852" width="21.7109375" style="72" customWidth="1"/>
    <col min="4853" max="4853" width="15.85546875" style="72" customWidth="1"/>
    <col min="4854" max="4854" width="19.28515625" style="72" customWidth="1"/>
    <col min="4855" max="4855" width="10.140625" style="72" bestFit="1" customWidth="1"/>
    <col min="4856" max="4856" width="13.140625" style="72" bestFit="1" customWidth="1"/>
    <col min="4857" max="4858" width="15.28515625" style="72" bestFit="1" customWidth="1"/>
    <col min="4859" max="5103" width="8.7109375" style="72"/>
    <col min="5104" max="5104" width="68" style="72" customWidth="1"/>
    <col min="5105" max="5105" width="67.140625" style="72" customWidth="1"/>
    <col min="5106" max="5106" width="8.28515625" style="72" bestFit="1" customWidth="1"/>
    <col min="5107" max="5107" width="18.7109375" style="72" customWidth="1"/>
    <col min="5108" max="5108" width="21.7109375" style="72" customWidth="1"/>
    <col min="5109" max="5109" width="15.85546875" style="72" customWidth="1"/>
    <col min="5110" max="5110" width="19.28515625" style="72" customWidth="1"/>
    <col min="5111" max="5111" width="10.140625" style="72" bestFit="1" customWidth="1"/>
    <col min="5112" max="5112" width="13.140625" style="72" bestFit="1" customWidth="1"/>
    <col min="5113" max="5114" width="15.28515625" style="72" bestFit="1" customWidth="1"/>
    <col min="5115" max="5359" width="8.7109375" style="72"/>
    <col min="5360" max="5360" width="68" style="72" customWidth="1"/>
    <col min="5361" max="5361" width="67.140625" style="72" customWidth="1"/>
    <col min="5362" max="5362" width="8.28515625" style="72" bestFit="1" customWidth="1"/>
    <col min="5363" max="5363" width="18.7109375" style="72" customWidth="1"/>
    <col min="5364" max="5364" width="21.7109375" style="72" customWidth="1"/>
    <col min="5365" max="5365" width="15.85546875" style="72" customWidth="1"/>
    <col min="5366" max="5366" width="19.28515625" style="72" customWidth="1"/>
    <col min="5367" max="5367" width="10.140625" style="72" bestFit="1" customWidth="1"/>
    <col min="5368" max="5368" width="13.140625" style="72" bestFit="1" customWidth="1"/>
    <col min="5369" max="5370" width="15.28515625" style="72" bestFit="1" customWidth="1"/>
    <col min="5371" max="5615" width="8.7109375" style="72"/>
    <col min="5616" max="5616" width="68" style="72" customWidth="1"/>
    <col min="5617" max="5617" width="67.140625" style="72" customWidth="1"/>
    <col min="5618" max="5618" width="8.28515625" style="72" bestFit="1" customWidth="1"/>
    <col min="5619" max="5619" width="18.7109375" style="72" customWidth="1"/>
    <col min="5620" max="5620" width="21.7109375" style="72" customWidth="1"/>
    <col min="5621" max="5621" width="15.85546875" style="72" customWidth="1"/>
    <col min="5622" max="5622" width="19.28515625" style="72" customWidth="1"/>
    <col min="5623" max="5623" width="10.140625" style="72" bestFit="1" customWidth="1"/>
    <col min="5624" max="5624" width="13.140625" style="72" bestFit="1" customWidth="1"/>
    <col min="5625" max="5626" width="15.28515625" style="72" bestFit="1" customWidth="1"/>
    <col min="5627" max="5871" width="8.7109375" style="72"/>
    <col min="5872" max="5872" width="68" style="72" customWidth="1"/>
    <col min="5873" max="5873" width="67.140625" style="72" customWidth="1"/>
    <col min="5874" max="5874" width="8.28515625" style="72" bestFit="1" customWidth="1"/>
    <col min="5875" max="5875" width="18.7109375" style="72" customWidth="1"/>
    <col min="5876" max="5876" width="21.7109375" style="72" customWidth="1"/>
    <col min="5877" max="5877" width="15.85546875" style="72" customWidth="1"/>
    <col min="5878" max="5878" width="19.28515625" style="72" customWidth="1"/>
    <col min="5879" max="5879" width="10.140625" style="72" bestFit="1" customWidth="1"/>
    <col min="5880" max="5880" width="13.140625" style="72" bestFit="1" customWidth="1"/>
    <col min="5881" max="5882" width="15.28515625" style="72" bestFit="1" customWidth="1"/>
    <col min="5883" max="6127" width="8.7109375" style="72"/>
    <col min="6128" max="6128" width="68" style="72" customWidth="1"/>
    <col min="6129" max="6129" width="67.140625" style="72" customWidth="1"/>
    <col min="6130" max="6130" width="8.28515625" style="72" bestFit="1" customWidth="1"/>
    <col min="6131" max="6131" width="18.7109375" style="72" customWidth="1"/>
    <col min="6132" max="6132" width="21.7109375" style="72" customWidth="1"/>
    <col min="6133" max="6133" width="15.85546875" style="72" customWidth="1"/>
    <col min="6134" max="6134" width="19.28515625" style="72" customWidth="1"/>
    <col min="6135" max="6135" width="10.140625" style="72" bestFit="1" customWidth="1"/>
    <col min="6136" max="6136" width="13.140625" style="72" bestFit="1" customWidth="1"/>
    <col min="6137" max="6138" width="15.28515625" style="72" bestFit="1" customWidth="1"/>
    <col min="6139" max="6383" width="8.7109375" style="72"/>
    <col min="6384" max="6384" width="68" style="72" customWidth="1"/>
    <col min="6385" max="6385" width="67.140625" style="72" customWidth="1"/>
    <col min="6386" max="6386" width="8.28515625" style="72" bestFit="1" customWidth="1"/>
    <col min="6387" max="6387" width="18.7109375" style="72" customWidth="1"/>
    <col min="6388" max="6388" width="21.7109375" style="72" customWidth="1"/>
    <col min="6389" max="6389" width="15.85546875" style="72" customWidth="1"/>
    <col min="6390" max="6390" width="19.28515625" style="72" customWidth="1"/>
    <col min="6391" max="6391" width="10.140625" style="72" bestFit="1" customWidth="1"/>
    <col min="6392" max="6392" width="13.140625" style="72" bestFit="1" customWidth="1"/>
    <col min="6393" max="6394" width="15.28515625" style="72" bestFit="1" customWidth="1"/>
    <col min="6395" max="6639" width="8.7109375" style="72"/>
    <col min="6640" max="6640" width="68" style="72" customWidth="1"/>
    <col min="6641" max="6641" width="67.140625" style="72" customWidth="1"/>
    <col min="6642" max="6642" width="8.28515625" style="72" bestFit="1" customWidth="1"/>
    <col min="6643" max="6643" width="18.7109375" style="72" customWidth="1"/>
    <col min="6644" max="6644" width="21.7109375" style="72" customWidth="1"/>
    <col min="6645" max="6645" width="15.85546875" style="72" customWidth="1"/>
    <col min="6646" max="6646" width="19.28515625" style="72" customWidth="1"/>
    <col min="6647" max="6647" width="10.140625" style="72" bestFit="1" customWidth="1"/>
    <col min="6648" max="6648" width="13.140625" style="72" bestFit="1" customWidth="1"/>
    <col min="6649" max="6650" width="15.28515625" style="72" bestFit="1" customWidth="1"/>
    <col min="6651" max="6895" width="8.7109375" style="72"/>
    <col min="6896" max="6896" width="68" style="72" customWidth="1"/>
    <col min="6897" max="6897" width="67.140625" style="72" customWidth="1"/>
    <col min="6898" max="6898" width="8.28515625" style="72" bestFit="1" customWidth="1"/>
    <col min="6899" max="6899" width="18.7109375" style="72" customWidth="1"/>
    <col min="6900" max="6900" width="21.7109375" style="72" customWidth="1"/>
    <col min="6901" max="6901" width="15.85546875" style="72" customWidth="1"/>
    <col min="6902" max="6902" width="19.28515625" style="72" customWidth="1"/>
    <col min="6903" max="6903" width="10.140625" style="72" bestFit="1" customWidth="1"/>
    <col min="6904" max="6904" width="13.140625" style="72" bestFit="1" customWidth="1"/>
    <col min="6905" max="6906" width="15.28515625" style="72" bestFit="1" customWidth="1"/>
    <col min="6907" max="7151" width="8.7109375" style="72"/>
    <col min="7152" max="7152" width="68" style="72" customWidth="1"/>
    <col min="7153" max="7153" width="67.140625" style="72" customWidth="1"/>
    <col min="7154" max="7154" width="8.28515625" style="72" bestFit="1" customWidth="1"/>
    <col min="7155" max="7155" width="18.7109375" style="72" customWidth="1"/>
    <col min="7156" max="7156" width="21.7109375" style="72" customWidth="1"/>
    <col min="7157" max="7157" width="15.85546875" style="72" customWidth="1"/>
    <col min="7158" max="7158" width="19.28515625" style="72" customWidth="1"/>
    <col min="7159" max="7159" width="10.140625" style="72" bestFit="1" customWidth="1"/>
    <col min="7160" max="7160" width="13.140625" style="72" bestFit="1" customWidth="1"/>
    <col min="7161" max="7162" width="15.28515625" style="72" bestFit="1" customWidth="1"/>
    <col min="7163" max="7407" width="8.7109375" style="72"/>
    <col min="7408" max="7408" width="68" style="72" customWidth="1"/>
    <col min="7409" max="7409" width="67.140625" style="72" customWidth="1"/>
    <col min="7410" max="7410" width="8.28515625" style="72" bestFit="1" customWidth="1"/>
    <col min="7411" max="7411" width="18.7109375" style="72" customWidth="1"/>
    <col min="7412" max="7412" width="21.7109375" style="72" customWidth="1"/>
    <col min="7413" max="7413" width="15.85546875" style="72" customWidth="1"/>
    <col min="7414" max="7414" width="19.28515625" style="72" customWidth="1"/>
    <col min="7415" max="7415" width="10.140625" style="72" bestFit="1" customWidth="1"/>
    <col min="7416" max="7416" width="13.140625" style="72" bestFit="1" customWidth="1"/>
    <col min="7417" max="7418" width="15.28515625" style="72" bestFit="1" customWidth="1"/>
    <col min="7419" max="7663" width="8.7109375" style="72"/>
    <col min="7664" max="7664" width="68" style="72" customWidth="1"/>
    <col min="7665" max="7665" width="67.140625" style="72" customWidth="1"/>
    <col min="7666" max="7666" width="8.28515625" style="72" bestFit="1" customWidth="1"/>
    <col min="7667" max="7667" width="18.7109375" style="72" customWidth="1"/>
    <col min="7668" max="7668" width="21.7109375" style="72" customWidth="1"/>
    <col min="7669" max="7669" width="15.85546875" style="72" customWidth="1"/>
    <col min="7670" max="7670" width="19.28515625" style="72" customWidth="1"/>
    <col min="7671" max="7671" width="10.140625" style="72" bestFit="1" customWidth="1"/>
    <col min="7672" max="7672" width="13.140625" style="72" bestFit="1" customWidth="1"/>
    <col min="7673" max="7674" width="15.28515625" style="72" bestFit="1" customWidth="1"/>
    <col min="7675" max="7919" width="8.7109375" style="72"/>
    <col min="7920" max="7920" width="68" style="72" customWidth="1"/>
    <col min="7921" max="7921" width="67.140625" style="72" customWidth="1"/>
    <col min="7922" max="7922" width="8.28515625" style="72" bestFit="1" customWidth="1"/>
    <col min="7923" max="7923" width="18.7109375" style="72" customWidth="1"/>
    <col min="7924" max="7924" width="21.7109375" style="72" customWidth="1"/>
    <col min="7925" max="7925" width="15.85546875" style="72" customWidth="1"/>
    <col min="7926" max="7926" width="19.28515625" style="72" customWidth="1"/>
    <col min="7927" max="7927" width="10.140625" style="72" bestFit="1" customWidth="1"/>
    <col min="7928" max="7928" width="13.140625" style="72" bestFit="1" customWidth="1"/>
    <col min="7929" max="7930" width="15.28515625" style="72" bestFit="1" customWidth="1"/>
    <col min="7931" max="8175" width="8.7109375" style="72"/>
    <col min="8176" max="8176" width="68" style="72" customWidth="1"/>
    <col min="8177" max="8177" width="67.140625" style="72" customWidth="1"/>
    <col min="8178" max="8178" width="8.28515625" style="72" bestFit="1" customWidth="1"/>
    <col min="8179" max="8179" width="18.7109375" style="72" customWidth="1"/>
    <col min="8180" max="8180" width="21.7109375" style="72" customWidth="1"/>
    <col min="8181" max="8181" width="15.85546875" style="72" customWidth="1"/>
    <col min="8182" max="8182" width="19.28515625" style="72" customWidth="1"/>
    <col min="8183" max="8183" width="10.140625" style="72" bestFit="1" customWidth="1"/>
    <col min="8184" max="8184" width="13.140625" style="72" bestFit="1" customWidth="1"/>
    <col min="8185" max="8186" width="15.28515625" style="72" bestFit="1" customWidth="1"/>
    <col min="8187" max="8431" width="8.7109375" style="72"/>
    <col min="8432" max="8432" width="68" style="72" customWidth="1"/>
    <col min="8433" max="8433" width="67.140625" style="72" customWidth="1"/>
    <col min="8434" max="8434" width="8.28515625" style="72" bestFit="1" customWidth="1"/>
    <col min="8435" max="8435" width="18.7109375" style="72" customWidth="1"/>
    <col min="8436" max="8436" width="21.7109375" style="72" customWidth="1"/>
    <col min="8437" max="8437" width="15.85546875" style="72" customWidth="1"/>
    <col min="8438" max="8438" width="19.28515625" style="72" customWidth="1"/>
    <col min="8439" max="8439" width="10.140625" style="72" bestFit="1" customWidth="1"/>
    <col min="8440" max="8440" width="13.140625" style="72" bestFit="1" customWidth="1"/>
    <col min="8441" max="8442" width="15.28515625" style="72" bestFit="1" customWidth="1"/>
    <col min="8443" max="8687" width="8.7109375" style="72"/>
    <col min="8688" max="8688" width="68" style="72" customWidth="1"/>
    <col min="8689" max="8689" width="67.140625" style="72" customWidth="1"/>
    <col min="8690" max="8690" width="8.28515625" style="72" bestFit="1" customWidth="1"/>
    <col min="8691" max="8691" width="18.7109375" style="72" customWidth="1"/>
    <col min="8692" max="8692" width="21.7109375" style="72" customWidth="1"/>
    <col min="8693" max="8693" width="15.85546875" style="72" customWidth="1"/>
    <col min="8694" max="8694" width="19.28515625" style="72" customWidth="1"/>
    <col min="8695" max="8695" width="10.140625" style="72" bestFit="1" customWidth="1"/>
    <col min="8696" max="8696" width="13.140625" style="72" bestFit="1" customWidth="1"/>
    <col min="8697" max="8698" width="15.28515625" style="72" bestFit="1" customWidth="1"/>
    <col min="8699" max="8943" width="8.7109375" style="72"/>
    <col min="8944" max="8944" width="68" style="72" customWidth="1"/>
    <col min="8945" max="8945" width="67.140625" style="72" customWidth="1"/>
    <col min="8946" max="8946" width="8.28515625" style="72" bestFit="1" customWidth="1"/>
    <col min="8947" max="8947" width="18.7109375" style="72" customWidth="1"/>
    <col min="8948" max="8948" width="21.7109375" style="72" customWidth="1"/>
    <col min="8949" max="8949" width="15.85546875" style="72" customWidth="1"/>
    <col min="8950" max="8950" width="19.28515625" style="72" customWidth="1"/>
    <col min="8951" max="8951" width="10.140625" style="72" bestFit="1" customWidth="1"/>
    <col min="8952" max="8952" width="13.140625" style="72" bestFit="1" customWidth="1"/>
    <col min="8953" max="8954" width="15.28515625" style="72" bestFit="1" customWidth="1"/>
    <col min="8955" max="9199" width="8.7109375" style="72"/>
    <col min="9200" max="9200" width="68" style="72" customWidth="1"/>
    <col min="9201" max="9201" width="67.140625" style="72" customWidth="1"/>
    <col min="9202" max="9202" width="8.28515625" style="72" bestFit="1" customWidth="1"/>
    <col min="9203" max="9203" width="18.7109375" style="72" customWidth="1"/>
    <col min="9204" max="9204" width="21.7109375" style="72" customWidth="1"/>
    <col min="9205" max="9205" width="15.85546875" style="72" customWidth="1"/>
    <col min="9206" max="9206" width="19.28515625" style="72" customWidth="1"/>
    <col min="9207" max="9207" width="10.140625" style="72" bestFit="1" customWidth="1"/>
    <col min="9208" max="9208" width="13.140625" style="72" bestFit="1" customWidth="1"/>
    <col min="9209" max="9210" width="15.28515625" style="72" bestFit="1" customWidth="1"/>
    <col min="9211" max="9455" width="8.7109375" style="72"/>
    <col min="9456" max="9456" width="68" style="72" customWidth="1"/>
    <col min="9457" max="9457" width="67.140625" style="72" customWidth="1"/>
    <col min="9458" max="9458" width="8.28515625" style="72" bestFit="1" customWidth="1"/>
    <col min="9459" max="9459" width="18.7109375" style="72" customWidth="1"/>
    <col min="9460" max="9460" width="21.7109375" style="72" customWidth="1"/>
    <col min="9461" max="9461" width="15.85546875" style="72" customWidth="1"/>
    <col min="9462" max="9462" width="19.28515625" style="72" customWidth="1"/>
    <col min="9463" max="9463" width="10.140625" style="72" bestFit="1" customWidth="1"/>
    <col min="9464" max="9464" width="13.140625" style="72" bestFit="1" customWidth="1"/>
    <col min="9465" max="9466" width="15.28515625" style="72" bestFit="1" customWidth="1"/>
    <col min="9467" max="9711" width="8.7109375" style="72"/>
    <col min="9712" max="9712" width="68" style="72" customWidth="1"/>
    <col min="9713" max="9713" width="67.140625" style="72" customWidth="1"/>
    <col min="9714" max="9714" width="8.28515625" style="72" bestFit="1" customWidth="1"/>
    <col min="9715" max="9715" width="18.7109375" style="72" customWidth="1"/>
    <col min="9716" max="9716" width="21.7109375" style="72" customWidth="1"/>
    <col min="9717" max="9717" width="15.85546875" style="72" customWidth="1"/>
    <col min="9718" max="9718" width="19.28515625" style="72" customWidth="1"/>
    <col min="9719" max="9719" width="10.140625" style="72" bestFit="1" customWidth="1"/>
    <col min="9720" max="9720" width="13.140625" style="72" bestFit="1" customWidth="1"/>
    <col min="9721" max="9722" width="15.28515625" style="72" bestFit="1" customWidth="1"/>
    <col min="9723" max="9967" width="8.7109375" style="72"/>
    <col min="9968" max="9968" width="68" style="72" customWidth="1"/>
    <col min="9969" max="9969" width="67.140625" style="72" customWidth="1"/>
    <col min="9970" max="9970" width="8.28515625" style="72" bestFit="1" customWidth="1"/>
    <col min="9971" max="9971" width="18.7109375" style="72" customWidth="1"/>
    <col min="9972" max="9972" width="21.7109375" style="72" customWidth="1"/>
    <col min="9973" max="9973" width="15.85546875" style="72" customWidth="1"/>
    <col min="9974" max="9974" width="19.28515625" style="72" customWidth="1"/>
    <col min="9975" max="9975" width="10.140625" style="72" bestFit="1" customWidth="1"/>
    <col min="9976" max="9976" width="13.140625" style="72" bestFit="1" customWidth="1"/>
    <col min="9977" max="9978" width="15.28515625" style="72" bestFit="1" customWidth="1"/>
    <col min="9979" max="10223" width="8.7109375" style="72"/>
    <col min="10224" max="10224" width="68" style="72" customWidth="1"/>
    <col min="10225" max="10225" width="67.140625" style="72" customWidth="1"/>
    <col min="10226" max="10226" width="8.28515625" style="72" bestFit="1" customWidth="1"/>
    <col min="10227" max="10227" width="18.7109375" style="72" customWidth="1"/>
    <col min="10228" max="10228" width="21.7109375" style="72" customWidth="1"/>
    <col min="10229" max="10229" width="15.85546875" style="72" customWidth="1"/>
    <col min="10230" max="10230" width="19.28515625" style="72" customWidth="1"/>
    <col min="10231" max="10231" width="10.140625" style="72" bestFit="1" customWidth="1"/>
    <col min="10232" max="10232" width="13.140625" style="72" bestFit="1" customWidth="1"/>
    <col min="10233" max="10234" width="15.28515625" style="72" bestFit="1" customWidth="1"/>
    <col min="10235" max="10479" width="8.7109375" style="72"/>
    <col min="10480" max="10480" width="68" style="72" customWidth="1"/>
    <col min="10481" max="10481" width="67.140625" style="72" customWidth="1"/>
    <col min="10482" max="10482" width="8.28515625" style="72" bestFit="1" customWidth="1"/>
    <col min="10483" max="10483" width="18.7109375" style="72" customWidth="1"/>
    <col min="10484" max="10484" width="21.7109375" style="72" customWidth="1"/>
    <col min="10485" max="10485" width="15.85546875" style="72" customWidth="1"/>
    <col min="10486" max="10486" width="19.28515625" style="72" customWidth="1"/>
    <col min="10487" max="10487" width="10.140625" style="72" bestFit="1" customWidth="1"/>
    <col min="10488" max="10488" width="13.140625" style="72" bestFit="1" customWidth="1"/>
    <col min="10489" max="10490" width="15.28515625" style="72" bestFit="1" customWidth="1"/>
    <col min="10491" max="10735" width="8.7109375" style="72"/>
    <col min="10736" max="10736" width="68" style="72" customWidth="1"/>
    <col min="10737" max="10737" width="67.140625" style="72" customWidth="1"/>
    <col min="10738" max="10738" width="8.28515625" style="72" bestFit="1" customWidth="1"/>
    <col min="10739" max="10739" width="18.7109375" style="72" customWidth="1"/>
    <col min="10740" max="10740" width="21.7109375" style="72" customWidth="1"/>
    <col min="10741" max="10741" width="15.85546875" style="72" customWidth="1"/>
    <col min="10742" max="10742" width="19.28515625" style="72" customWidth="1"/>
    <col min="10743" max="10743" width="10.140625" style="72" bestFit="1" customWidth="1"/>
    <col min="10744" max="10744" width="13.140625" style="72" bestFit="1" customWidth="1"/>
    <col min="10745" max="10746" width="15.28515625" style="72" bestFit="1" customWidth="1"/>
    <col min="10747" max="10991" width="8.7109375" style="72"/>
    <col min="10992" max="10992" width="68" style="72" customWidth="1"/>
    <col min="10993" max="10993" width="67.140625" style="72" customWidth="1"/>
    <col min="10994" max="10994" width="8.28515625" style="72" bestFit="1" customWidth="1"/>
    <col min="10995" max="10995" width="18.7109375" style="72" customWidth="1"/>
    <col min="10996" max="10996" width="21.7109375" style="72" customWidth="1"/>
    <col min="10997" max="10997" width="15.85546875" style="72" customWidth="1"/>
    <col min="10998" max="10998" width="19.28515625" style="72" customWidth="1"/>
    <col min="10999" max="10999" width="10.140625" style="72" bestFit="1" customWidth="1"/>
    <col min="11000" max="11000" width="13.140625" style="72" bestFit="1" customWidth="1"/>
    <col min="11001" max="11002" width="15.28515625" style="72" bestFit="1" customWidth="1"/>
    <col min="11003" max="11247" width="8.7109375" style="72"/>
    <col min="11248" max="11248" width="68" style="72" customWidth="1"/>
    <col min="11249" max="11249" width="67.140625" style="72" customWidth="1"/>
    <col min="11250" max="11250" width="8.28515625" style="72" bestFit="1" customWidth="1"/>
    <col min="11251" max="11251" width="18.7109375" style="72" customWidth="1"/>
    <col min="11252" max="11252" width="21.7109375" style="72" customWidth="1"/>
    <col min="11253" max="11253" width="15.85546875" style="72" customWidth="1"/>
    <col min="11254" max="11254" width="19.28515625" style="72" customWidth="1"/>
    <col min="11255" max="11255" width="10.140625" style="72" bestFit="1" customWidth="1"/>
    <col min="11256" max="11256" width="13.140625" style="72" bestFit="1" customWidth="1"/>
    <col min="11257" max="11258" width="15.28515625" style="72" bestFit="1" customWidth="1"/>
    <col min="11259" max="11503" width="8.7109375" style="72"/>
    <col min="11504" max="11504" width="68" style="72" customWidth="1"/>
    <col min="11505" max="11505" width="67.140625" style="72" customWidth="1"/>
    <col min="11506" max="11506" width="8.28515625" style="72" bestFit="1" customWidth="1"/>
    <col min="11507" max="11507" width="18.7109375" style="72" customWidth="1"/>
    <col min="11508" max="11508" width="21.7109375" style="72" customWidth="1"/>
    <col min="11509" max="11509" width="15.85546875" style="72" customWidth="1"/>
    <col min="11510" max="11510" width="19.28515625" style="72" customWidth="1"/>
    <col min="11511" max="11511" width="10.140625" style="72" bestFit="1" customWidth="1"/>
    <col min="11512" max="11512" width="13.140625" style="72" bestFit="1" customWidth="1"/>
    <col min="11513" max="11514" width="15.28515625" style="72" bestFit="1" customWidth="1"/>
    <col min="11515" max="11759" width="8.7109375" style="72"/>
    <col min="11760" max="11760" width="68" style="72" customWidth="1"/>
    <col min="11761" max="11761" width="67.140625" style="72" customWidth="1"/>
    <col min="11762" max="11762" width="8.28515625" style="72" bestFit="1" customWidth="1"/>
    <col min="11763" max="11763" width="18.7109375" style="72" customWidth="1"/>
    <col min="11764" max="11764" width="21.7109375" style="72" customWidth="1"/>
    <col min="11765" max="11765" width="15.85546875" style="72" customWidth="1"/>
    <col min="11766" max="11766" width="19.28515625" style="72" customWidth="1"/>
    <col min="11767" max="11767" width="10.140625" style="72" bestFit="1" customWidth="1"/>
    <col min="11768" max="11768" width="13.140625" style="72" bestFit="1" customWidth="1"/>
    <col min="11769" max="11770" width="15.28515625" style="72" bestFit="1" customWidth="1"/>
    <col min="11771" max="12015" width="8.7109375" style="72"/>
    <col min="12016" max="12016" width="68" style="72" customWidth="1"/>
    <col min="12017" max="12017" width="67.140625" style="72" customWidth="1"/>
    <col min="12018" max="12018" width="8.28515625" style="72" bestFit="1" customWidth="1"/>
    <col min="12019" max="12019" width="18.7109375" style="72" customWidth="1"/>
    <col min="12020" max="12020" width="21.7109375" style="72" customWidth="1"/>
    <col min="12021" max="12021" width="15.85546875" style="72" customWidth="1"/>
    <col min="12022" max="12022" width="19.28515625" style="72" customWidth="1"/>
    <col min="12023" max="12023" width="10.140625" style="72" bestFit="1" customWidth="1"/>
    <col min="12024" max="12024" width="13.140625" style="72" bestFit="1" customWidth="1"/>
    <col min="12025" max="12026" width="15.28515625" style="72" bestFit="1" customWidth="1"/>
    <col min="12027" max="12271" width="8.7109375" style="72"/>
    <col min="12272" max="12272" width="68" style="72" customWidth="1"/>
    <col min="12273" max="12273" width="67.140625" style="72" customWidth="1"/>
    <col min="12274" max="12274" width="8.28515625" style="72" bestFit="1" customWidth="1"/>
    <col min="12275" max="12275" width="18.7109375" style="72" customWidth="1"/>
    <col min="12276" max="12276" width="21.7109375" style="72" customWidth="1"/>
    <col min="12277" max="12277" width="15.85546875" style="72" customWidth="1"/>
    <col min="12278" max="12278" width="19.28515625" style="72" customWidth="1"/>
    <col min="12279" max="12279" width="10.140625" style="72" bestFit="1" customWidth="1"/>
    <col min="12280" max="12280" width="13.140625" style="72" bestFit="1" customWidth="1"/>
    <col min="12281" max="12282" width="15.28515625" style="72" bestFit="1" customWidth="1"/>
    <col min="12283" max="12527" width="8.7109375" style="72"/>
    <col min="12528" max="12528" width="68" style="72" customWidth="1"/>
    <col min="12529" max="12529" width="67.140625" style="72" customWidth="1"/>
    <col min="12530" max="12530" width="8.28515625" style="72" bestFit="1" customWidth="1"/>
    <col min="12531" max="12531" width="18.7109375" style="72" customWidth="1"/>
    <col min="12532" max="12532" width="21.7109375" style="72" customWidth="1"/>
    <col min="12533" max="12533" width="15.85546875" style="72" customWidth="1"/>
    <col min="12534" max="12534" width="19.28515625" style="72" customWidth="1"/>
    <col min="12535" max="12535" width="10.140625" style="72" bestFit="1" customWidth="1"/>
    <col min="12536" max="12536" width="13.140625" style="72" bestFit="1" customWidth="1"/>
    <col min="12537" max="12538" width="15.28515625" style="72" bestFit="1" customWidth="1"/>
    <col min="12539" max="12783" width="8.7109375" style="72"/>
    <col min="12784" max="12784" width="68" style="72" customWidth="1"/>
    <col min="12785" max="12785" width="67.140625" style="72" customWidth="1"/>
    <col min="12786" max="12786" width="8.28515625" style="72" bestFit="1" customWidth="1"/>
    <col min="12787" max="12787" width="18.7109375" style="72" customWidth="1"/>
    <col min="12788" max="12788" width="21.7109375" style="72" customWidth="1"/>
    <col min="12789" max="12789" width="15.85546875" style="72" customWidth="1"/>
    <col min="12790" max="12790" width="19.28515625" style="72" customWidth="1"/>
    <col min="12791" max="12791" width="10.140625" style="72" bestFit="1" customWidth="1"/>
    <col min="12792" max="12792" width="13.140625" style="72" bestFit="1" customWidth="1"/>
    <col min="12793" max="12794" width="15.28515625" style="72" bestFit="1" customWidth="1"/>
    <col min="12795" max="13039" width="8.7109375" style="72"/>
    <col min="13040" max="13040" width="68" style="72" customWidth="1"/>
    <col min="13041" max="13041" width="67.140625" style="72" customWidth="1"/>
    <col min="13042" max="13042" width="8.28515625" style="72" bestFit="1" customWidth="1"/>
    <col min="13043" max="13043" width="18.7109375" style="72" customWidth="1"/>
    <col min="13044" max="13044" width="21.7109375" style="72" customWidth="1"/>
    <col min="13045" max="13045" width="15.85546875" style="72" customWidth="1"/>
    <col min="13046" max="13046" width="19.28515625" style="72" customWidth="1"/>
    <col min="13047" max="13047" width="10.140625" style="72" bestFit="1" customWidth="1"/>
    <col min="13048" max="13048" width="13.140625" style="72" bestFit="1" customWidth="1"/>
    <col min="13049" max="13050" width="15.28515625" style="72" bestFit="1" customWidth="1"/>
    <col min="13051" max="13295" width="8.7109375" style="72"/>
    <col min="13296" max="13296" width="68" style="72" customWidth="1"/>
    <col min="13297" max="13297" width="67.140625" style="72" customWidth="1"/>
    <col min="13298" max="13298" width="8.28515625" style="72" bestFit="1" customWidth="1"/>
    <col min="13299" max="13299" width="18.7109375" style="72" customWidth="1"/>
    <col min="13300" max="13300" width="21.7109375" style="72" customWidth="1"/>
    <col min="13301" max="13301" width="15.85546875" style="72" customWidth="1"/>
    <col min="13302" max="13302" width="19.28515625" style="72" customWidth="1"/>
    <col min="13303" max="13303" width="10.140625" style="72" bestFit="1" customWidth="1"/>
    <col min="13304" max="13304" width="13.140625" style="72" bestFit="1" customWidth="1"/>
    <col min="13305" max="13306" width="15.28515625" style="72" bestFit="1" customWidth="1"/>
    <col min="13307" max="13551" width="8.7109375" style="72"/>
    <col min="13552" max="13552" width="68" style="72" customWidth="1"/>
    <col min="13553" max="13553" width="67.140625" style="72" customWidth="1"/>
    <col min="13554" max="13554" width="8.28515625" style="72" bestFit="1" customWidth="1"/>
    <col min="13555" max="13555" width="18.7109375" style="72" customWidth="1"/>
    <col min="13556" max="13556" width="21.7109375" style="72" customWidth="1"/>
    <col min="13557" max="13557" width="15.85546875" style="72" customWidth="1"/>
    <col min="13558" max="13558" width="19.28515625" style="72" customWidth="1"/>
    <col min="13559" max="13559" width="10.140625" style="72" bestFit="1" customWidth="1"/>
    <col min="13560" max="13560" width="13.140625" style="72" bestFit="1" customWidth="1"/>
    <col min="13561" max="13562" width="15.28515625" style="72" bestFit="1" customWidth="1"/>
    <col min="13563" max="13807" width="8.7109375" style="72"/>
    <col min="13808" max="13808" width="68" style="72" customWidth="1"/>
    <col min="13809" max="13809" width="67.140625" style="72" customWidth="1"/>
    <col min="13810" max="13810" width="8.28515625" style="72" bestFit="1" customWidth="1"/>
    <col min="13811" max="13811" width="18.7109375" style="72" customWidth="1"/>
    <col min="13812" max="13812" width="21.7109375" style="72" customWidth="1"/>
    <col min="13813" max="13813" width="15.85546875" style="72" customWidth="1"/>
    <col min="13814" max="13814" width="19.28515625" style="72" customWidth="1"/>
    <col min="13815" max="13815" width="10.140625" style="72" bestFit="1" customWidth="1"/>
    <col min="13816" max="13816" width="13.140625" style="72" bestFit="1" customWidth="1"/>
    <col min="13817" max="13818" width="15.28515625" style="72" bestFit="1" customWidth="1"/>
    <col min="13819" max="14063" width="8.7109375" style="72"/>
    <col min="14064" max="14064" width="68" style="72" customWidth="1"/>
    <col min="14065" max="14065" width="67.140625" style="72" customWidth="1"/>
    <col min="14066" max="14066" width="8.28515625" style="72" bestFit="1" customWidth="1"/>
    <col min="14067" max="14067" width="18.7109375" style="72" customWidth="1"/>
    <col min="14068" max="14068" width="21.7109375" style="72" customWidth="1"/>
    <col min="14069" max="14069" width="15.85546875" style="72" customWidth="1"/>
    <col min="14070" max="14070" width="19.28515625" style="72" customWidth="1"/>
    <col min="14071" max="14071" width="10.140625" style="72" bestFit="1" customWidth="1"/>
    <col min="14072" max="14072" width="13.140625" style="72" bestFit="1" customWidth="1"/>
    <col min="14073" max="14074" width="15.28515625" style="72" bestFit="1" customWidth="1"/>
    <col min="14075" max="14319" width="8.7109375" style="72"/>
    <col min="14320" max="14320" width="68" style="72" customWidth="1"/>
    <col min="14321" max="14321" width="67.140625" style="72" customWidth="1"/>
    <col min="14322" max="14322" width="8.28515625" style="72" bestFit="1" customWidth="1"/>
    <col min="14323" max="14323" width="18.7109375" style="72" customWidth="1"/>
    <col min="14324" max="14324" width="21.7109375" style="72" customWidth="1"/>
    <col min="14325" max="14325" width="15.85546875" style="72" customWidth="1"/>
    <col min="14326" max="14326" width="19.28515625" style="72" customWidth="1"/>
    <col min="14327" max="14327" width="10.140625" style="72" bestFit="1" customWidth="1"/>
    <col min="14328" max="14328" width="13.140625" style="72" bestFit="1" customWidth="1"/>
    <col min="14329" max="14330" width="15.28515625" style="72" bestFit="1" customWidth="1"/>
    <col min="14331" max="14575" width="8.7109375" style="72"/>
    <col min="14576" max="14576" width="68" style="72" customWidth="1"/>
    <col min="14577" max="14577" width="67.140625" style="72" customWidth="1"/>
    <col min="14578" max="14578" width="8.28515625" style="72" bestFit="1" customWidth="1"/>
    <col min="14579" max="14579" width="18.7109375" style="72" customWidth="1"/>
    <col min="14580" max="14580" width="21.7109375" style="72" customWidth="1"/>
    <col min="14581" max="14581" width="15.85546875" style="72" customWidth="1"/>
    <col min="14582" max="14582" width="19.28515625" style="72" customWidth="1"/>
    <col min="14583" max="14583" width="10.140625" style="72" bestFit="1" customWidth="1"/>
    <col min="14584" max="14584" width="13.140625" style="72" bestFit="1" customWidth="1"/>
    <col min="14585" max="14586" width="15.28515625" style="72" bestFit="1" customWidth="1"/>
    <col min="14587" max="14831" width="8.7109375" style="72"/>
    <col min="14832" max="14832" width="68" style="72" customWidth="1"/>
    <col min="14833" max="14833" width="67.140625" style="72" customWidth="1"/>
    <col min="14834" max="14834" width="8.28515625" style="72" bestFit="1" customWidth="1"/>
    <col min="14835" max="14835" width="18.7109375" style="72" customWidth="1"/>
    <col min="14836" max="14836" width="21.7109375" style="72" customWidth="1"/>
    <col min="14837" max="14837" width="15.85546875" style="72" customWidth="1"/>
    <col min="14838" max="14838" width="19.28515625" style="72" customWidth="1"/>
    <col min="14839" max="14839" width="10.140625" style="72" bestFit="1" customWidth="1"/>
    <col min="14840" max="14840" width="13.140625" style="72" bestFit="1" customWidth="1"/>
    <col min="14841" max="14842" width="15.28515625" style="72" bestFit="1" customWidth="1"/>
    <col min="14843" max="15087" width="8.7109375" style="72"/>
    <col min="15088" max="15088" width="68" style="72" customWidth="1"/>
    <col min="15089" max="15089" width="67.140625" style="72" customWidth="1"/>
    <col min="15090" max="15090" width="8.28515625" style="72" bestFit="1" customWidth="1"/>
    <col min="15091" max="15091" width="18.7109375" style="72" customWidth="1"/>
    <col min="15092" max="15092" width="21.7109375" style="72" customWidth="1"/>
    <col min="15093" max="15093" width="15.85546875" style="72" customWidth="1"/>
    <col min="15094" max="15094" width="19.28515625" style="72" customWidth="1"/>
    <col min="15095" max="15095" width="10.140625" style="72" bestFit="1" customWidth="1"/>
    <col min="15096" max="15096" width="13.140625" style="72" bestFit="1" customWidth="1"/>
    <col min="15097" max="15098" width="15.28515625" style="72" bestFit="1" customWidth="1"/>
    <col min="15099" max="15343" width="8.7109375" style="72"/>
    <col min="15344" max="15344" width="68" style="72" customWidth="1"/>
    <col min="15345" max="15345" width="67.140625" style="72" customWidth="1"/>
    <col min="15346" max="15346" width="8.28515625" style="72" bestFit="1" customWidth="1"/>
    <col min="15347" max="15347" width="18.7109375" style="72" customWidth="1"/>
    <col min="15348" max="15348" width="21.7109375" style="72" customWidth="1"/>
    <col min="15349" max="15349" width="15.85546875" style="72" customWidth="1"/>
    <col min="15350" max="15350" width="19.28515625" style="72" customWidth="1"/>
    <col min="15351" max="15351" width="10.140625" style="72" bestFit="1" customWidth="1"/>
    <col min="15352" max="15352" width="13.140625" style="72" bestFit="1" customWidth="1"/>
    <col min="15353" max="15354" width="15.28515625" style="72" bestFit="1" customWidth="1"/>
    <col min="15355" max="15599" width="8.7109375" style="72"/>
    <col min="15600" max="15600" width="68" style="72" customWidth="1"/>
    <col min="15601" max="15601" width="67.140625" style="72" customWidth="1"/>
    <col min="15602" max="15602" width="8.28515625" style="72" bestFit="1" customWidth="1"/>
    <col min="15603" max="15603" width="18.7109375" style="72" customWidth="1"/>
    <col min="15604" max="15604" width="21.7109375" style="72" customWidth="1"/>
    <col min="15605" max="15605" width="15.85546875" style="72" customWidth="1"/>
    <col min="15606" max="15606" width="19.28515625" style="72" customWidth="1"/>
    <col min="15607" max="15607" width="10.140625" style="72" bestFit="1" customWidth="1"/>
    <col min="15608" max="15608" width="13.140625" style="72" bestFit="1" customWidth="1"/>
    <col min="15609" max="15610" width="15.28515625" style="72" bestFit="1" customWidth="1"/>
    <col min="15611" max="15855" width="8.7109375" style="72"/>
    <col min="15856" max="15856" width="68" style="72" customWidth="1"/>
    <col min="15857" max="15857" width="67.140625" style="72" customWidth="1"/>
    <col min="15858" max="15858" width="8.28515625" style="72" bestFit="1" customWidth="1"/>
    <col min="15859" max="15859" width="18.7109375" style="72" customWidth="1"/>
    <col min="15860" max="15860" width="21.7109375" style="72" customWidth="1"/>
    <col min="15861" max="15861" width="15.85546875" style="72" customWidth="1"/>
    <col min="15862" max="15862" width="19.28515625" style="72" customWidth="1"/>
    <col min="15863" max="15863" width="10.140625" style="72" bestFit="1" customWidth="1"/>
    <col min="15864" max="15864" width="13.140625" style="72" bestFit="1" customWidth="1"/>
    <col min="15865" max="15866" width="15.28515625" style="72" bestFit="1" customWidth="1"/>
    <col min="15867" max="16111" width="8.7109375" style="72"/>
    <col min="16112" max="16112" width="68" style="72" customWidth="1"/>
    <col min="16113" max="16113" width="67.140625" style="72" customWidth="1"/>
    <col min="16114" max="16114" width="8.28515625" style="72" bestFit="1" customWidth="1"/>
    <col min="16115" max="16115" width="18.7109375" style="72" customWidth="1"/>
    <col min="16116" max="16116" width="21.7109375" style="72" customWidth="1"/>
    <col min="16117" max="16117" width="15.85546875" style="72" customWidth="1"/>
    <col min="16118" max="16118" width="19.28515625" style="72" customWidth="1"/>
    <col min="16119" max="16119" width="10.140625" style="72" bestFit="1" customWidth="1"/>
    <col min="16120" max="16120" width="13.140625" style="72" bestFit="1" customWidth="1"/>
    <col min="16121" max="16122" width="15.28515625" style="72" bestFit="1" customWidth="1"/>
    <col min="16123" max="16384" width="8.7109375" style="72"/>
  </cols>
  <sheetData>
    <row r="1" spans="1:5" s="2" customFormat="1">
      <c r="A1" s="80"/>
      <c r="B1" s="80"/>
      <c r="C1" s="80"/>
      <c r="D1" s="1"/>
      <c r="E1" s="1"/>
    </row>
    <row r="2" spans="1:5" s="2" customFormat="1" ht="25.5">
      <c r="A2" s="3" t="s">
        <v>0</v>
      </c>
      <c r="B2" s="4"/>
      <c r="C2" s="5"/>
      <c r="D2" s="81"/>
      <c r="E2" s="82"/>
    </row>
    <row r="3" spans="1:5" s="2" customFormat="1" hidden="1">
      <c r="A3" s="6"/>
      <c r="B3" s="4"/>
      <c r="C3" s="5"/>
      <c r="D3" s="7">
        <v>1</v>
      </c>
      <c r="E3" s="8" t="s">
        <v>1</v>
      </c>
    </row>
    <row r="4" spans="1:5" s="2" customFormat="1">
      <c r="A4" s="9"/>
      <c r="B4" s="10"/>
      <c r="C4" s="5"/>
      <c r="D4" s="8"/>
      <c r="E4" s="8"/>
    </row>
    <row r="5" spans="1:5" s="2" customFormat="1" ht="20.25" thickBot="1">
      <c r="A5" s="11"/>
      <c r="B5" s="12"/>
      <c r="C5" s="5"/>
      <c r="D5" s="13"/>
      <c r="E5" s="8"/>
    </row>
    <row r="6" spans="1:5" s="19" customFormat="1">
      <c r="A6" s="14" t="s">
        <v>84</v>
      </c>
      <c r="B6" s="15" t="s">
        <v>2</v>
      </c>
      <c r="C6" s="16" t="s">
        <v>163</v>
      </c>
      <c r="D6" s="17" t="s">
        <v>3</v>
      </c>
      <c r="E6" s="18" t="s">
        <v>1</v>
      </c>
    </row>
    <row r="7" spans="1:5" s="25" customFormat="1">
      <c r="A7" s="20" t="s">
        <v>83</v>
      </c>
      <c r="B7" s="21" t="s">
        <v>4</v>
      </c>
      <c r="C7" s="22" t="s">
        <v>164</v>
      </c>
      <c r="D7" s="23">
        <v>27460</v>
      </c>
      <c r="E7" s="24">
        <f>D7</f>
        <v>27460</v>
      </c>
    </row>
    <row r="8" spans="1:5" s="25" customFormat="1">
      <c r="A8" s="26"/>
      <c r="B8" s="27" t="s">
        <v>5</v>
      </c>
      <c r="C8" s="28"/>
      <c r="D8" s="29"/>
      <c r="E8" s="30"/>
    </row>
    <row r="9" spans="1:5" s="36" customFormat="1" hidden="1">
      <c r="A9" s="31"/>
      <c r="B9" s="32" t="s">
        <v>45</v>
      </c>
      <c r="C9" s="33"/>
      <c r="D9" s="34">
        <v>2816</v>
      </c>
      <c r="E9" s="35">
        <f>IF(C9="x",D9,0)</f>
        <v>0</v>
      </c>
    </row>
    <row r="10" spans="1:5" s="39" customFormat="1" ht="21" customHeight="1">
      <c r="A10" s="44"/>
      <c r="B10" s="32" t="s">
        <v>85</v>
      </c>
      <c r="C10" s="85" t="s">
        <v>46</v>
      </c>
      <c r="D10" s="37">
        <v>0</v>
      </c>
      <c r="E10" s="38">
        <f>IF(C10="x",D10,0)</f>
        <v>0</v>
      </c>
    </row>
    <row r="11" spans="1:5" s="39" customFormat="1" ht="21" customHeight="1">
      <c r="A11" s="31" t="s">
        <v>90</v>
      </c>
      <c r="B11" s="32" t="s">
        <v>6</v>
      </c>
      <c r="C11" s="85"/>
      <c r="D11" s="37">
        <v>2516</v>
      </c>
      <c r="E11" s="38">
        <f>IF(C11="x",D11,0)</f>
        <v>0</v>
      </c>
    </row>
    <row r="12" spans="1:5" s="36" customFormat="1">
      <c r="A12" s="31" t="s">
        <v>91</v>
      </c>
      <c r="B12" s="32" t="s">
        <v>45</v>
      </c>
      <c r="C12" s="86"/>
      <c r="D12" s="34">
        <v>2816</v>
      </c>
      <c r="E12" s="35">
        <f>IF(C12="x",D12,0)</f>
        <v>0</v>
      </c>
    </row>
    <row r="13" spans="1:5" s="25" customFormat="1">
      <c r="A13" s="26"/>
      <c r="B13" s="27" t="s">
        <v>8</v>
      </c>
      <c r="C13" s="87"/>
      <c r="D13" s="29"/>
      <c r="E13" s="30"/>
    </row>
    <row r="14" spans="1:5" s="46" customFormat="1">
      <c r="A14" s="31" t="s">
        <v>89</v>
      </c>
      <c r="B14" s="44" t="s">
        <v>9</v>
      </c>
      <c r="C14" s="88"/>
      <c r="D14" s="45">
        <v>1052</v>
      </c>
      <c r="E14" s="24">
        <f t="shared" ref="E14:E35" si="0">IF(C14="x",D14,0)</f>
        <v>0</v>
      </c>
    </row>
    <row r="15" spans="1:5" s="46" customFormat="1">
      <c r="A15" s="31" t="s">
        <v>92</v>
      </c>
      <c r="B15" s="44" t="s">
        <v>10</v>
      </c>
      <c r="C15" s="88"/>
      <c r="D15" s="45">
        <v>1176</v>
      </c>
      <c r="E15" s="24">
        <f t="shared" si="0"/>
        <v>0</v>
      </c>
    </row>
    <row r="16" spans="1:5" s="46" customFormat="1">
      <c r="A16" s="31" t="s">
        <v>93</v>
      </c>
      <c r="B16" s="44" t="s">
        <v>11</v>
      </c>
      <c r="C16" s="88"/>
      <c r="D16" s="45">
        <v>525</v>
      </c>
      <c r="E16" s="24">
        <f t="shared" si="0"/>
        <v>0</v>
      </c>
    </row>
    <row r="17" spans="1:5" s="46" customFormat="1">
      <c r="A17" s="31" t="s">
        <v>94</v>
      </c>
      <c r="B17" s="44" t="s">
        <v>12</v>
      </c>
      <c r="C17" s="88"/>
      <c r="D17" s="45">
        <v>1132</v>
      </c>
      <c r="E17" s="24">
        <f t="shared" si="0"/>
        <v>0</v>
      </c>
    </row>
    <row r="18" spans="1:5" s="46" customFormat="1">
      <c r="A18" s="31" t="s">
        <v>95</v>
      </c>
      <c r="B18" s="44" t="s">
        <v>67</v>
      </c>
      <c r="C18" s="88"/>
      <c r="D18" s="45">
        <v>475</v>
      </c>
      <c r="E18" s="24">
        <f t="shared" si="0"/>
        <v>0</v>
      </c>
    </row>
    <row r="19" spans="1:5" s="46" customFormat="1">
      <c r="A19" s="31" t="s">
        <v>96</v>
      </c>
      <c r="B19" s="44" t="s">
        <v>68</v>
      </c>
      <c r="C19" s="88"/>
      <c r="D19" s="45">
        <v>1060</v>
      </c>
      <c r="E19" s="24">
        <f t="shared" si="0"/>
        <v>0</v>
      </c>
    </row>
    <row r="20" spans="1:5" s="46" customFormat="1" ht="37.5">
      <c r="A20" s="31" t="s">
        <v>97</v>
      </c>
      <c r="B20" s="44" t="s">
        <v>86</v>
      </c>
      <c r="C20" s="88"/>
      <c r="D20" s="45">
        <v>1573</v>
      </c>
      <c r="E20" s="24">
        <f t="shared" si="0"/>
        <v>0</v>
      </c>
    </row>
    <row r="21" spans="1:5" s="46" customFormat="1">
      <c r="A21" s="31" t="s">
        <v>98</v>
      </c>
      <c r="B21" s="44" t="s">
        <v>48</v>
      </c>
      <c r="C21" s="88"/>
      <c r="D21" s="45">
        <v>2631</v>
      </c>
      <c r="E21" s="24">
        <f t="shared" si="0"/>
        <v>0</v>
      </c>
    </row>
    <row r="22" spans="1:5" s="46" customFormat="1" ht="36.6" customHeight="1">
      <c r="A22" s="31" t="s">
        <v>99</v>
      </c>
      <c r="B22" s="44" t="s">
        <v>87</v>
      </c>
      <c r="C22" s="88"/>
      <c r="D22" s="45">
        <v>1388</v>
      </c>
      <c r="E22" s="24">
        <f t="shared" si="0"/>
        <v>0</v>
      </c>
    </row>
    <row r="23" spans="1:5" s="46" customFormat="1" ht="36.6" customHeight="1">
      <c r="A23" s="31" t="s">
        <v>100</v>
      </c>
      <c r="B23" s="44" t="s">
        <v>74</v>
      </c>
      <c r="C23" s="88"/>
      <c r="D23" s="45">
        <v>1176</v>
      </c>
      <c r="E23" s="24">
        <f t="shared" si="0"/>
        <v>0</v>
      </c>
    </row>
    <row r="24" spans="1:5" s="46" customFormat="1" ht="20.45" customHeight="1">
      <c r="A24" s="31" t="s">
        <v>101</v>
      </c>
      <c r="B24" s="44" t="s">
        <v>75</v>
      </c>
      <c r="C24" s="88"/>
      <c r="D24" s="45">
        <v>560</v>
      </c>
      <c r="E24" s="24">
        <f t="shared" si="0"/>
        <v>0</v>
      </c>
    </row>
    <row r="25" spans="1:5" s="46" customFormat="1">
      <c r="A25" s="31" t="s">
        <v>102</v>
      </c>
      <c r="B25" s="44" t="s">
        <v>47</v>
      </c>
      <c r="C25" s="88"/>
      <c r="D25" s="45">
        <v>268</v>
      </c>
      <c r="E25" s="24">
        <f t="shared" si="0"/>
        <v>0</v>
      </c>
    </row>
    <row r="26" spans="1:5" s="46" customFormat="1">
      <c r="A26" s="31" t="s">
        <v>103</v>
      </c>
      <c r="B26" s="44" t="s">
        <v>13</v>
      </c>
      <c r="C26" s="88"/>
      <c r="D26" s="45">
        <v>142</v>
      </c>
      <c r="E26" s="24">
        <f t="shared" si="0"/>
        <v>0</v>
      </c>
    </row>
    <row r="27" spans="1:5" s="46" customFormat="1">
      <c r="A27" s="31" t="s">
        <v>104</v>
      </c>
      <c r="B27" s="44" t="s">
        <v>14</v>
      </c>
      <c r="C27" s="88"/>
      <c r="D27" s="45">
        <v>376</v>
      </c>
      <c r="E27" s="24">
        <f t="shared" si="0"/>
        <v>0</v>
      </c>
    </row>
    <row r="28" spans="1:5" s="46" customFormat="1">
      <c r="A28" s="31" t="s">
        <v>105</v>
      </c>
      <c r="B28" s="44" t="s">
        <v>49</v>
      </c>
      <c r="C28" s="88"/>
      <c r="D28" s="45">
        <v>961</v>
      </c>
      <c r="E28" s="24">
        <f t="shared" si="0"/>
        <v>0</v>
      </c>
    </row>
    <row r="29" spans="1:5" s="46" customFormat="1">
      <c r="A29" s="31" t="s">
        <v>106</v>
      </c>
      <c r="B29" s="44" t="s">
        <v>15</v>
      </c>
      <c r="C29" s="88"/>
      <c r="D29" s="45">
        <v>95</v>
      </c>
      <c r="E29" s="24">
        <f t="shared" si="0"/>
        <v>0</v>
      </c>
    </row>
    <row r="30" spans="1:5" s="46" customFormat="1">
      <c r="A30" s="31" t="s">
        <v>107</v>
      </c>
      <c r="B30" s="44" t="s">
        <v>16</v>
      </c>
      <c r="C30" s="88"/>
      <c r="D30" s="45">
        <v>460</v>
      </c>
      <c r="E30" s="24">
        <f t="shared" si="0"/>
        <v>0</v>
      </c>
    </row>
    <row r="31" spans="1:5" s="46" customFormat="1">
      <c r="A31" s="31" t="s">
        <v>108</v>
      </c>
      <c r="B31" s="44" t="s">
        <v>160</v>
      </c>
      <c r="C31" s="88"/>
      <c r="D31" s="45">
        <v>85</v>
      </c>
      <c r="E31" s="24">
        <f t="shared" si="0"/>
        <v>0</v>
      </c>
    </row>
    <row r="32" spans="1:5" s="46" customFormat="1">
      <c r="A32" s="31" t="s">
        <v>109</v>
      </c>
      <c r="B32" s="44" t="s">
        <v>17</v>
      </c>
      <c r="C32" s="88"/>
      <c r="D32" s="45">
        <v>376</v>
      </c>
      <c r="E32" s="24">
        <f t="shared" si="0"/>
        <v>0</v>
      </c>
    </row>
    <row r="33" spans="1:5" s="46" customFormat="1">
      <c r="A33" s="31" t="s">
        <v>110</v>
      </c>
      <c r="B33" s="44" t="s">
        <v>18</v>
      </c>
      <c r="C33" s="88"/>
      <c r="D33" s="45">
        <v>157</v>
      </c>
      <c r="E33" s="24">
        <f t="shared" si="0"/>
        <v>0</v>
      </c>
    </row>
    <row r="34" spans="1:5" s="46" customFormat="1">
      <c r="A34" s="44"/>
      <c r="B34" s="44" t="s">
        <v>88</v>
      </c>
      <c r="C34" s="88"/>
      <c r="D34" s="45">
        <v>0</v>
      </c>
      <c r="E34" s="24">
        <f t="shared" si="0"/>
        <v>0</v>
      </c>
    </row>
    <row r="35" spans="1:5" s="46" customFormat="1">
      <c r="A35" s="31" t="s">
        <v>111</v>
      </c>
      <c r="B35" s="44" t="s">
        <v>19</v>
      </c>
      <c r="C35" s="88"/>
      <c r="D35" s="45">
        <v>263</v>
      </c>
      <c r="E35" s="24">
        <f t="shared" si="0"/>
        <v>0</v>
      </c>
    </row>
    <row r="36" spans="1:5" s="46" customFormat="1">
      <c r="A36" s="26"/>
      <c r="B36" s="27" t="s">
        <v>20</v>
      </c>
      <c r="C36" s="89"/>
      <c r="D36" s="47"/>
      <c r="E36" s="30"/>
    </row>
    <row r="37" spans="1:5" s="43" customFormat="1">
      <c r="A37" s="44"/>
      <c r="B37" s="40" t="s">
        <v>62</v>
      </c>
      <c r="C37" s="90" t="s">
        <v>46</v>
      </c>
      <c r="D37" s="41">
        <v>0</v>
      </c>
      <c r="E37" s="42">
        <f>IF(C37="x",D37,0)</f>
        <v>0</v>
      </c>
    </row>
    <row r="38" spans="1:5" s="36" customFormat="1">
      <c r="A38" s="31" t="s">
        <v>112</v>
      </c>
      <c r="B38" s="32" t="s">
        <v>7</v>
      </c>
      <c r="C38" s="86"/>
      <c r="D38" s="34">
        <v>1314</v>
      </c>
      <c r="E38" s="35">
        <f>IF(C38="x",D38,0)</f>
        <v>0</v>
      </c>
    </row>
    <row r="39" spans="1:5" s="43" customFormat="1" ht="75">
      <c r="A39" s="31" t="s">
        <v>113</v>
      </c>
      <c r="B39" s="40" t="s">
        <v>78</v>
      </c>
      <c r="C39" s="90"/>
      <c r="D39" s="41">
        <v>805</v>
      </c>
      <c r="E39" s="42">
        <f t="shared" ref="E39" si="1">IF(C39="x",D39,0)</f>
        <v>0</v>
      </c>
    </row>
    <row r="40" spans="1:5" s="46" customFormat="1">
      <c r="A40" s="31" t="s">
        <v>114</v>
      </c>
      <c r="B40" s="44" t="s">
        <v>50</v>
      </c>
      <c r="C40" s="88"/>
      <c r="D40" s="45">
        <v>601</v>
      </c>
      <c r="E40" s="24">
        <f t="shared" ref="E40:E60" si="2">IF(C40="x",D40,0)</f>
        <v>0</v>
      </c>
    </row>
    <row r="41" spans="1:5" s="46" customFormat="1">
      <c r="A41" s="31" t="s">
        <v>115</v>
      </c>
      <c r="B41" s="44" t="s">
        <v>51</v>
      </c>
      <c r="C41" s="88"/>
      <c r="D41" s="45">
        <v>601</v>
      </c>
      <c r="E41" s="24">
        <f t="shared" si="2"/>
        <v>0</v>
      </c>
    </row>
    <row r="42" spans="1:5" s="46" customFormat="1">
      <c r="A42" s="31" t="s">
        <v>116</v>
      </c>
      <c r="B42" s="44" t="s">
        <v>21</v>
      </c>
      <c r="C42" s="88"/>
      <c r="D42" s="45">
        <v>863</v>
      </c>
      <c r="E42" s="24">
        <f t="shared" si="2"/>
        <v>0</v>
      </c>
    </row>
    <row r="43" spans="1:5" s="46" customFormat="1">
      <c r="A43" s="31" t="s">
        <v>117</v>
      </c>
      <c r="B43" s="48" t="s">
        <v>52</v>
      </c>
      <c r="C43" s="88"/>
      <c r="D43" s="45">
        <v>1126</v>
      </c>
      <c r="E43" s="24">
        <f t="shared" si="2"/>
        <v>0</v>
      </c>
    </row>
    <row r="44" spans="1:5" s="46" customFormat="1" ht="21.6" customHeight="1">
      <c r="A44" s="31" t="s">
        <v>118</v>
      </c>
      <c r="B44" s="49" t="s">
        <v>53</v>
      </c>
      <c r="C44" s="88"/>
      <c r="D44" s="45">
        <v>4219</v>
      </c>
      <c r="E44" s="24">
        <f t="shared" si="2"/>
        <v>0</v>
      </c>
    </row>
    <row r="45" spans="1:5" s="25" customFormat="1">
      <c r="A45" s="31" t="s">
        <v>119</v>
      </c>
      <c r="B45" s="44" t="s">
        <v>22</v>
      </c>
      <c r="C45" s="91"/>
      <c r="D45" s="45">
        <v>251</v>
      </c>
      <c r="E45" s="24">
        <f t="shared" si="2"/>
        <v>0</v>
      </c>
    </row>
    <row r="46" spans="1:5" s="25" customFormat="1">
      <c r="A46" s="31" t="s">
        <v>120</v>
      </c>
      <c r="B46" s="44" t="s">
        <v>23</v>
      </c>
      <c r="C46" s="91"/>
      <c r="D46" s="45">
        <v>2816</v>
      </c>
      <c r="E46" s="24">
        <f t="shared" si="2"/>
        <v>0</v>
      </c>
    </row>
    <row r="47" spans="1:5" s="25" customFormat="1">
      <c r="A47" s="31" t="s">
        <v>121</v>
      </c>
      <c r="B47" s="44" t="s">
        <v>24</v>
      </c>
      <c r="C47" s="91"/>
      <c r="D47" s="45">
        <v>268</v>
      </c>
      <c r="E47" s="24">
        <f t="shared" si="2"/>
        <v>0</v>
      </c>
    </row>
    <row r="48" spans="1:5" s="25" customFormat="1">
      <c r="A48" s="31" t="s">
        <v>122</v>
      </c>
      <c r="B48" s="44" t="s">
        <v>25</v>
      </c>
      <c r="C48" s="91"/>
      <c r="D48" s="45">
        <v>113</v>
      </c>
      <c r="E48" s="24">
        <f t="shared" si="2"/>
        <v>0</v>
      </c>
    </row>
    <row r="49" spans="1:5" s="25" customFormat="1">
      <c r="A49" s="31" t="s">
        <v>123</v>
      </c>
      <c r="B49" s="44" t="s">
        <v>59</v>
      </c>
      <c r="C49" s="91"/>
      <c r="D49" s="45">
        <v>169</v>
      </c>
      <c r="E49" s="24">
        <f t="shared" si="2"/>
        <v>0</v>
      </c>
    </row>
    <row r="50" spans="1:5" s="25" customFormat="1">
      <c r="A50" s="31" t="s">
        <v>124</v>
      </c>
      <c r="B50" s="44" t="s">
        <v>26</v>
      </c>
      <c r="C50" s="91"/>
      <c r="D50" s="45">
        <v>356</v>
      </c>
      <c r="E50" s="24">
        <f t="shared" si="2"/>
        <v>0</v>
      </c>
    </row>
    <row r="51" spans="1:5" s="25" customFormat="1" ht="22.5" customHeight="1">
      <c r="A51" s="31" t="s">
        <v>125</v>
      </c>
      <c r="B51" s="44" t="s">
        <v>27</v>
      </c>
      <c r="C51" s="91"/>
      <c r="D51" s="45">
        <v>169</v>
      </c>
      <c r="E51" s="24">
        <f t="shared" si="2"/>
        <v>0</v>
      </c>
    </row>
    <row r="52" spans="1:5" s="25" customFormat="1" ht="22.5" customHeight="1">
      <c r="A52" s="31" t="s">
        <v>126</v>
      </c>
      <c r="B52" s="44" t="s">
        <v>28</v>
      </c>
      <c r="C52" s="91"/>
      <c r="D52" s="45">
        <v>676</v>
      </c>
      <c r="E52" s="24">
        <f t="shared" si="2"/>
        <v>0</v>
      </c>
    </row>
    <row r="53" spans="1:5" s="25" customFormat="1" ht="22.5" customHeight="1">
      <c r="A53" s="31" t="s">
        <v>127</v>
      </c>
      <c r="B53" s="44" t="s">
        <v>58</v>
      </c>
      <c r="C53" s="91"/>
      <c r="D53" s="45">
        <v>169</v>
      </c>
      <c r="E53" s="24">
        <f t="shared" si="2"/>
        <v>0</v>
      </c>
    </row>
    <row r="54" spans="1:5" s="25" customFormat="1" ht="22.5" customHeight="1">
      <c r="A54" s="31" t="s">
        <v>128</v>
      </c>
      <c r="B54" s="44" t="s">
        <v>29</v>
      </c>
      <c r="C54" s="91"/>
      <c r="D54" s="45">
        <v>207</v>
      </c>
      <c r="E54" s="24">
        <f t="shared" si="2"/>
        <v>0</v>
      </c>
    </row>
    <row r="55" spans="1:5" s="25" customFormat="1" ht="22.5" customHeight="1">
      <c r="A55" s="31" t="s">
        <v>129</v>
      </c>
      <c r="B55" s="44" t="s">
        <v>30</v>
      </c>
      <c r="C55" s="91"/>
      <c r="D55" s="45">
        <v>300</v>
      </c>
      <c r="E55" s="24">
        <f t="shared" si="2"/>
        <v>0</v>
      </c>
    </row>
    <row r="56" spans="1:5" s="25" customFormat="1">
      <c r="A56" s="31" t="s">
        <v>130</v>
      </c>
      <c r="B56" s="44" t="s">
        <v>54</v>
      </c>
      <c r="C56" s="91"/>
      <c r="D56" s="45">
        <v>1502</v>
      </c>
      <c r="E56" s="24">
        <f t="shared" si="2"/>
        <v>0</v>
      </c>
    </row>
    <row r="57" spans="1:5" s="25" customFormat="1">
      <c r="A57" s="31" t="s">
        <v>131</v>
      </c>
      <c r="B57" s="44" t="s">
        <v>31</v>
      </c>
      <c r="C57" s="91"/>
      <c r="D57" s="45">
        <v>638</v>
      </c>
      <c r="E57" s="24">
        <f t="shared" si="2"/>
        <v>0</v>
      </c>
    </row>
    <row r="58" spans="1:5" s="25" customFormat="1" ht="19.5" customHeight="1">
      <c r="A58" s="31" t="s">
        <v>132</v>
      </c>
      <c r="B58" s="44" t="s">
        <v>73</v>
      </c>
      <c r="C58" s="91"/>
      <c r="D58" s="45">
        <v>72</v>
      </c>
      <c r="E58" s="24">
        <f t="shared" si="2"/>
        <v>0</v>
      </c>
    </row>
    <row r="59" spans="1:5" s="25" customFormat="1">
      <c r="A59" s="31" t="s">
        <v>133</v>
      </c>
      <c r="B59" s="44" t="s">
        <v>32</v>
      </c>
      <c r="C59" s="91"/>
      <c r="D59" s="45">
        <v>1126</v>
      </c>
      <c r="E59" s="24">
        <f t="shared" si="2"/>
        <v>0</v>
      </c>
    </row>
    <row r="60" spans="1:5" s="25" customFormat="1">
      <c r="A60" s="31" t="s">
        <v>162</v>
      </c>
      <c r="B60" s="44" t="s">
        <v>161</v>
      </c>
      <c r="C60" s="91"/>
      <c r="D60" s="45">
        <v>1100</v>
      </c>
      <c r="E60" s="24">
        <f t="shared" si="2"/>
        <v>0</v>
      </c>
    </row>
    <row r="61" spans="1:5" s="25" customFormat="1">
      <c r="A61" s="26"/>
      <c r="B61" s="27" t="s">
        <v>33</v>
      </c>
      <c r="C61" s="87"/>
      <c r="D61" s="29"/>
      <c r="E61" s="30"/>
    </row>
    <row r="62" spans="1:5" s="25" customFormat="1">
      <c r="A62" s="44"/>
      <c r="B62" s="40" t="s">
        <v>134</v>
      </c>
      <c r="C62" s="91" t="s">
        <v>46</v>
      </c>
      <c r="D62" s="45">
        <v>0</v>
      </c>
      <c r="E62" s="24">
        <f t="shared" ref="E62:E73" si="3">IF(C62="x",D62,0)</f>
        <v>0</v>
      </c>
    </row>
    <row r="63" spans="1:5" s="25" customFormat="1" ht="21.75" customHeight="1">
      <c r="A63" s="44"/>
      <c r="B63" s="44" t="s">
        <v>63</v>
      </c>
      <c r="C63" s="91"/>
      <c r="D63" s="45">
        <v>0</v>
      </c>
      <c r="E63" s="24">
        <f t="shared" ref="E63" si="4">IF(C63="x",D63,0)</f>
        <v>0</v>
      </c>
    </row>
    <row r="64" spans="1:5" s="25" customFormat="1">
      <c r="A64" s="31" t="s">
        <v>135</v>
      </c>
      <c r="B64" s="44" t="s">
        <v>34</v>
      </c>
      <c r="C64" s="91"/>
      <c r="D64" s="45">
        <v>429</v>
      </c>
      <c r="E64" s="24">
        <f t="shared" si="3"/>
        <v>0</v>
      </c>
    </row>
    <row r="65" spans="1:5" s="25" customFormat="1">
      <c r="A65" s="31" t="s">
        <v>136</v>
      </c>
      <c r="B65" s="44" t="s">
        <v>35</v>
      </c>
      <c r="C65" s="91"/>
      <c r="D65" s="45">
        <v>413</v>
      </c>
      <c r="E65" s="24">
        <f t="shared" si="3"/>
        <v>0</v>
      </c>
    </row>
    <row r="66" spans="1:5" s="25" customFormat="1">
      <c r="A66" s="31" t="s">
        <v>137</v>
      </c>
      <c r="B66" s="44" t="s">
        <v>145</v>
      </c>
      <c r="C66" s="91"/>
      <c r="D66" s="45">
        <v>1000</v>
      </c>
      <c r="E66" s="24">
        <f t="shared" si="3"/>
        <v>0</v>
      </c>
    </row>
    <row r="67" spans="1:5" s="25" customFormat="1">
      <c r="A67" s="31" t="s">
        <v>138</v>
      </c>
      <c r="B67" s="50" t="s">
        <v>79</v>
      </c>
      <c r="C67" s="91"/>
      <c r="D67" s="45">
        <v>413</v>
      </c>
      <c r="E67" s="24">
        <f t="shared" si="3"/>
        <v>0</v>
      </c>
    </row>
    <row r="68" spans="1:5" s="25" customFormat="1">
      <c r="A68" s="31" t="s">
        <v>139</v>
      </c>
      <c r="B68" s="50" t="s">
        <v>76</v>
      </c>
      <c r="C68" s="91"/>
      <c r="D68" s="45">
        <v>465</v>
      </c>
      <c r="E68" s="24">
        <f t="shared" si="3"/>
        <v>0</v>
      </c>
    </row>
    <row r="69" spans="1:5" s="25" customFormat="1">
      <c r="A69" s="31" t="s">
        <v>140</v>
      </c>
      <c r="B69" s="50" t="s">
        <v>60</v>
      </c>
      <c r="C69" s="91"/>
      <c r="D69" s="45">
        <v>371</v>
      </c>
      <c r="E69" s="24">
        <f t="shared" si="3"/>
        <v>0</v>
      </c>
    </row>
    <row r="70" spans="1:5" s="25" customFormat="1">
      <c r="A70" s="31" t="s">
        <v>141</v>
      </c>
      <c r="B70" s="50" t="s">
        <v>69</v>
      </c>
      <c r="C70" s="91"/>
      <c r="D70" s="45">
        <v>563</v>
      </c>
      <c r="E70" s="24">
        <f t="shared" si="3"/>
        <v>0</v>
      </c>
    </row>
    <row r="71" spans="1:5" s="25" customFormat="1">
      <c r="A71" s="31" t="s">
        <v>142</v>
      </c>
      <c r="B71" s="50" t="s">
        <v>72</v>
      </c>
      <c r="C71" s="91"/>
      <c r="D71" s="45">
        <v>150</v>
      </c>
      <c r="E71" s="24">
        <f t="shared" si="3"/>
        <v>0</v>
      </c>
    </row>
    <row r="72" spans="1:5" s="25" customFormat="1">
      <c r="A72" s="44"/>
      <c r="B72" s="50" t="s">
        <v>77</v>
      </c>
      <c r="C72" s="91" t="s">
        <v>46</v>
      </c>
      <c r="D72" s="45">
        <v>0</v>
      </c>
      <c r="E72" s="24">
        <f t="shared" ref="E72" si="5">IF(C72="x",D72,0)</f>
        <v>0</v>
      </c>
    </row>
    <row r="73" spans="1:5" s="25" customFormat="1">
      <c r="A73" s="31" t="s">
        <v>143</v>
      </c>
      <c r="B73" s="50" t="s">
        <v>55</v>
      </c>
      <c r="C73" s="91"/>
      <c r="D73" s="45">
        <v>229</v>
      </c>
      <c r="E73" s="24">
        <f t="shared" si="3"/>
        <v>0</v>
      </c>
    </row>
    <row r="74" spans="1:5" s="25" customFormat="1">
      <c r="A74" s="51"/>
      <c r="B74" s="27" t="s">
        <v>36</v>
      </c>
      <c r="C74" s="87"/>
      <c r="D74" s="29"/>
      <c r="E74" s="30"/>
    </row>
    <row r="75" spans="1:5" s="25" customFormat="1">
      <c r="A75" s="31" t="s">
        <v>147</v>
      </c>
      <c r="B75" s="44" t="s">
        <v>82</v>
      </c>
      <c r="C75" s="88"/>
      <c r="D75" s="45">
        <v>854</v>
      </c>
      <c r="E75" s="24">
        <f t="shared" ref="E75:E90" si="6">IF(C75="x",D75,0)</f>
        <v>0</v>
      </c>
    </row>
    <row r="76" spans="1:5" s="25" customFormat="1">
      <c r="A76" s="31" t="s">
        <v>148</v>
      </c>
      <c r="B76" s="40" t="s">
        <v>37</v>
      </c>
      <c r="C76" s="88"/>
      <c r="D76" s="45">
        <v>939</v>
      </c>
      <c r="E76" s="24">
        <f t="shared" si="6"/>
        <v>0</v>
      </c>
    </row>
    <row r="77" spans="1:5" s="25" customFormat="1" ht="18.600000000000001" customHeight="1">
      <c r="A77" s="31" t="s">
        <v>149</v>
      </c>
      <c r="B77" s="44" t="s">
        <v>144</v>
      </c>
      <c r="C77" s="91"/>
      <c r="D77" s="45">
        <v>187</v>
      </c>
      <c r="E77" s="24">
        <f t="shared" si="6"/>
        <v>0</v>
      </c>
    </row>
    <row r="78" spans="1:5" s="25" customFormat="1">
      <c r="A78" s="31" t="s">
        <v>150</v>
      </c>
      <c r="B78" s="79" t="s">
        <v>38</v>
      </c>
      <c r="C78" s="88"/>
      <c r="D78" s="45">
        <v>676</v>
      </c>
      <c r="E78" s="24">
        <f t="shared" si="6"/>
        <v>0</v>
      </c>
    </row>
    <row r="79" spans="1:5" s="25" customFormat="1">
      <c r="A79" s="31" t="s">
        <v>151</v>
      </c>
      <c r="B79" s="44" t="s">
        <v>71</v>
      </c>
      <c r="C79" s="88"/>
      <c r="D79" s="45">
        <v>650</v>
      </c>
      <c r="E79" s="24">
        <f t="shared" si="6"/>
        <v>0</v>
      </c>
    </row>
    <row r="80" spans="1:5" s="25" customFormat="1" ht="17.100000000000001" customHeight="1">
      <c r="A80" s="44"/>
      <c r="B80" s="44" t="s">
        <v>64</v>
      </c>
      <c r="C80" s="92" t="s">
        <v>46</v>
      </c>
      <c r="D80" s="45">
        <v>0</v>
      </c>
      <c r="E80" s="24">
        <f t="shared" si="6"/>
        <v>0</v>
      </c>
    </row>
    <row r="81" spans="1:5" s="25" customFormat="1" ht="17.100000000000001" customHeight="1">
      <c r="A81" s="31" t="s">
        <v>152</v>
      </c>
      <c r="B81" s="44" t="s">
        <v>70</v>
      </c>
      <c r="C81" s="92"/>
      <c r="D81" s="45">
        <v>263</v>
      </c>
      <c r="E81" s="24">
        <f t="shared" si="6"/>
        <v>0</v>
      </c>
    </row>
    <row r="82" spans="1:5" s="25" customFormat="1">
      <c r="A82" s="31" t="s">
        <v>153</v>
      </c>
      <c r="B82" s="44" t="s">
        <v>61</v>
      </c>
      <c r="C82" s="88"/>
      <c r="D82" s="45">
        <v>563</v>
      </c>
      <c r="E82" s="24">
        <f t="shared" si="6"/>
        <v>0</v>
      </c>
    </row>
    <row r="83" spans="1:5" s="25" customFormat="1">
      <c r="A83" s="31" t="s">
        <v>154</v>
      </c>
      <c r="B83" s="40" t="s">
        <v>39</v>
      </c>
      <c r="C83" s="88"/>
      <c r="D83" s="45">
        <v>619</v>
      </c>
      <c r="E83" s="24">
        <f t="shared" si="6"/>
        <v>0</v>
      </c>
    </row>
    <row r="84" spans="1:5" s="25" customFormat="1">
      <c r="A84" s="31" t="s">
        <v>155</v>
      </c>
      <c r="B84" s="44" t="s">
        <v>80</v>
      </c>
      <c r="C84" s="91"/>
      <c r="D84" s="45">
        <v>358</v>
      </c>
      <c r="E84" s="24">
        <f t="shared" si="6"/>
        <v>0</v>
      </c>
    </row>
    <row r="85" spans="1:5" s="25" customFormat="1">
      <c r="A85" s="44"/>
      <c r="B85" s="53" t="s">
        <v>146</v>
      </c>
      <c r="C85" s="93" t="s">
        <v>46</v>
      </c>
      <c r="D85" s="45">
        <v>0</v>
      </c>
      <c r="E85" s="24">
        <f t="shared" si="6"/>
        <v>0</v>
      </c>
    </row>
    <row r="86" spans="1:5" s="25" customFormat="1">
      <c r="A86" s="31" t="s">
        <v>156</v>
      </c>
      <c r="B86" s="53" t="s">
        <v>40</v>
      </c>
      <c r="C86" s="93"/>
      <c r="D86" s="45">
        <v>308</v>
      </c>
      <c r="E86" s="24">
        <f t="shared" si="6"/>
        <v>0</v>
      </c>
    </row>
    <row r="87" spans="1:5" s="25" customFormat="1">
      <c r="A87" s="31" t="s">
        <v>157</v>
      </c>
      <c r="B87" s="44" t="s">
        <v>41</v>
      </c>
      <c r="C87" s="90"/>
      <c r="D87" s="45">
        <v>376</v>
      </c>
      <c r="E87" s="24">
        <f t="shared" si="6"/>
        <v>0</v>
      </c>
    </row>
    <row r="88" spans="1:5" s="25" customFormat="1">
      <c r="A88" s="31" t="s">
        <v>158</v>
      </c>
      <c r="B88" s="53" t="s">
        <v>42</v>
      </c>
      <c r="C88" s="93"/>
      <c r="D88" s="45">
        <v>151</v>
      </c>
      <c r="E88" s="24">
        <f t="shared" si="6"/>
        <v>0</v>
      </c>
    </row>
    <row r="89" spans="1:5" s="25" customFormat="1">
      <c r="A89" s="31" t="s">
        <v>159</v>
      </c>
      <c r="B89" s="53" t="s">
        <v>56</v>
      </c>
      <c r="C89" s="93"/>
      <c r="D89" s="45">
        <v>657</v>
      </c>
      <c r="E89" s="24">
        <f t="shared" si="6"/>
        <v>0</v>
      </c>
    </row>
    <row r="90" spans="1:5" s="25" customFormat="1" hidden="1">
      <c r="A90" s="52"/>
      <c r="B90" s="53" t="s">
        <v>57</v>
      </c>
      <c r="C90" s="54"/>
      <c r="D90" s="45">
        <v>1088</v>
      </c>
      <c r="E90" s="24">
        <f t="shared" si="6"/>
        <v>0</v>
      </c>
    </row>
    <row r="91" spans="1:5" s="59" customFormat="1">
      <c r="A91" s="55"/>
      <c r="B91" s="56" t="s">
        <v>65</v>
      </c>
      <c r="C91" s="73"/>
      <c r="D91" s="57"/>
      <c r="E91" s="58">
        <f>E7-E7*D91</f>
        <v>27460</v>
      </c>
    </row>
    <row r="92" spans="1:5" s="59" customFormat="1">
      <c r="A92" s="60"/>
      <c r="B92" s="61" t="s">
        <v>66</v>
      </c>
      <c r="C92" s="73"/>
      <c r="D92" s="57"/>
      <c r="E92" s="62">
        <f>SUM(E9:E90)</f>
        <v>0</v>
      </c>
    </row>
    <row r="93" spans="1:5" s="59" customFormat="1">
      <c r="A93" s="63"/>
      <c r="B93" s="64" t="s">
        <v>43</v>
      </c>
      <c r="C93" s="74"/>
      <c r="D93" s="65"/>
      <c r="E93" s="66">
        <f>SUM(E91:E92)</f>
        <v>27460</v>
      </c>
    </row>
    <row r="94" spans="1:5" s="67" customFormat="1" ht="20.25">
      <c r="A94" s="76"/>
      <c r="B94" s="75" t="s">
        <v>81</v>
      </c>
      <c r="C94" s="76"/>
      <c r="D94" s="77"/>
      <c r="E94" s="78">
        <f>E93*1.21</f>
        <v>33226.6</v>
      </c>
    </row>
    <row r="95" spans="1:5" s="69" customFormat="1" ht="18.75">
      <c r="A95" s="83"/>
      <c r="B95" s="83"/>
      <c r="C95" s="83"/>
      <c r="D95" s="68"/>
      <c r="E95" s="68"/>
    </row>
    <row r="96" spans="1:5" ht="48.75" customHeight="1">
      <c r="A96" s="84" t="s">
        <v>44</v>
      </c>
      <c r="B96" s="84"/>
      <c r="C96" s="84"/>
      <c r="D96" s="84"/>
      <c r="E96" s="84"/>
    </row>
  </sheetData>
  <sheetProtection password="DF36" sheet="1" objects="1" scenarios="1"/>
  <protectedRanges>
    <protectedRange sqref="A96:D101" name="Zakres4_4_2"/>
    <protectedRange sqref="A95:D95" name="Zakres4_2_2_2"/>
    <protectedRange sqref="E2:E5" name="Zakres5_2_2_2"/>
    <protectedRange sqref="D2:D3" name="Zakres5_1_1_3_2"/>
    <protectedRange sqref="D1" name="Zakres5_1_1_1_2_2"/>
    <protectedRange sqref="C93:D94 E92 A92:B94" name="Zakres4_4_1_2_2"/>
    <protectedRange sqref="C20 C27:C29" name="Zakres2_1_2_2_1_2"/>
    <protectedRange sqref="C87:C90 C74 C84" name="Zakres2_1_2_4_1_2"/>
    <protectedRange sqref="C75:C76" name="Zakres2_4_1_2_1_1_2"/>
    <protectedRange sqref="C83" name="Zakres1_5_1_2_1_1_2"/>
    <protectedRange sqref="C78:C79" name="Zakres2_4_1_1_1_2"/>
    <protectedRange sqref="C30:C31" name="Zakres2_1_2_1_2"/>
    <protectedRange sqref="C49:C50" name="Zakres2_1_2_7_2"/>
    <protectedRange sqref="B72:C73 C62:C71 B67:B71" name="Zakres2_1_2_11_2"/>
    <protectedRange sqref="C21:C24" name="Zakres2_1_2_15_3"/>
    <protectedRange sqref="C48" name="Zakres2_1_2_17_2"/>
    <protectedRange sqref="C39" name="Zakres2_1_2_4_2_2"/>
    <protectedRange sqref="C25:C26" name="Zakres2_1_2_15_2_2"/>
    <protectedRange sqref="C37" name="Zakres2_1_2_4_2"/>
  </protectedRanges>
  <mergeCells count="4">
    <mergeCell ref="A1:C1"/>
    <mergeCell ref="D2:E2"/>
    <mergeCell ref="A95:C95"/>
    <mergeCell ref="A96:E96"/>
  </mergeCells>
  <pageMargins left="0.7" right="0.7" top="0.75" bottom="0.75" header="0.3" footer="0.3"/>
  <pageSetup paperSize="9" scale="8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Focus 750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sobusiak</dc:creator>
  <cp:lastModifiedBy>Dirk Van Eyck</cp:lastModifiedBy>
  <cp:lastPrinted>2019-01-31T13:11:40Z</cp:lastPrinted>
  <dcterms:created xsi:type="dcterms:W3CDTF">2017-11-21T10:29:19Z</dcterms:created>
  <dcterms:modified xsi:type="dcterms:W3CDTF">2020-03-09T19:57:38Z</dcterms:modified>
</cp:coreProperties>
</file>